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OddMTZ\Z Kravcová\VEŘEJNÉ ZAKÁZKY 2023\VZ PODLIMIT\O15_Kontrola systémů vytápění a realizace odborných prohlídek kotelen\Výzva\"/>
    </mc:Choice>
  </mc:AlternateContent>
  <xr:revisionPtr revIDLastSave="0" documentId="13_ncr:1_{9E584D4D-1956-4FA2-98E3-AF6B2A544D99}" xr6:coauthVersionLast="36" xr6:coauthVersionMax="36" xr10:uidLastSave="{00000000-0000-0000-0000-000000000000}"/>
  <bookViews>
    <workbookView xWindow="0" yWindow="0" windowWidth="28800" windowHeight="11250" activeTab="3" xr2:uid="{00000000-000D-0000-FFFF-FFFF00000000}"/>
  </bookViews>
  <sheets>
    <sheet name="Část 1 – OŘ Brno" sheetId="38" r:id="rId1"/>
    <sheet name="Část 2 – OŘ Hradec Králové" sheetId="37" r:id="rId2"/>
    <sheet name="Část 3 – OŘ Ostrava" sheetId="39" r:id="rId3"/>
    <sheet name="Část 4 – OŘ Plzeň" sheetId="41" r:id="rId4"/>
    <sheet name="Část 5 – OŘ Praha (vč. GŘ a CTD" sheetId="40" r:id="rId5"/>
    <sheet name="Část 6 – OŘ Ústí nad Labem" sheetId="42" r:id="rId6"/>
  </sheets>
  <externalReferences>
    <externalReference r:id="rId7"/>
  </externalReferences>
  <definedNames>
    <definedName name="_xlnm._FilterDatabase" localSheetId="3" hidden="1">'Část 4 – OŘ Plzeň'!$C$5:$C$109</definedName>
    <definedName name="_xlnm._FilterDatabase" localSheetId="4" hidden="1">'Část 5 – OŘ Praha (vč. GŘ a CTD'!$A$63:$L$157</definedName>
    <definedName name="_xlnm.Print_Area" localSheetId="0">'Část 1 – OŘ Brno'!$A$1:$N$298</definedName>
    <definedName name="_xlnm.Print_Area" localSheetId="1">'Část 2 – OŘ Hradec Králové'!$A$1:$M$216</definedName>
    <definedName name="_xlnm.Print_Area" localSheetId="2">'Část 3 – OŘ Ostrava'!$A$1:$L$168</definedName>
    <definedName name="_xlnm.Print_Area" localSheetId="3">'Část 4 – OŘ Plzeň'!$A$1:$K$174</definedName>
    <definedName name="_xlnm.Print_Area" localSheetId="4">'Část 5 – OŘ Praha (vč. GŘ a CTD'!$A$1:$L$181</definedName>
    <definedName name="_xlnm.Print_Area" localSheetId="5">'Část 6 – OŘ Ústí nad Labem'!$A$1:$L$78</definedName>
  </definedNames>
  <calcPr calcId="191029"/>
</workbook>
</file>

<file path=xl/calcChain.xml><?xml version="1.0" encoding="utf-8"?>
<calcChain xmlns="http://schemas.openxmlformats.org/spreadsheetml/2006/main">
  <c r="H57" i="42" l="1"/>
  <c r="H51" i="42"/>
  <c r="H48" i="42"/>
  <c r="H44" i="42"/>
  <c r="H42" i="42"/>
  <c r="H36" i="42"/>
  <c r="H12" i="42"/>
  <c r="H8" i="42"/>
  <c r="I106" i="41" l="1"/>
  <c r="I103" i="41"/>
  <c r="I99" i="41"/>
  <c r="I94" i="41"/>
  <c r="I91" i="41"/>
  <c r="I87" i="41"/>
  <c r="I83" i="41"/>
  <c r="I78" i="41"/>
  <c r="I64" i="41"/>
  <c r="I57" i="41"/>
  <c r="I50" i="41"/>
  <c r="I43" i="41"/>
  <c r="I38" i="41"/>
  <c r="I32" i="41"/>
  <c r="I30" i="41"/>
  <c r="I22" i="41"/>
  <c r="I14" i="41"/>
  <c r="I12" i="41"/>
  <c r="I8" i="41"/>
  <c r="I5" i="41"/>
  <c r="H163" i="40" l="1"/>
  <c r="H159" i="40"/>
  <c r="H156" i="40"/>
  <c r="H154" i="40"/>
  <c r="H152" i="40"/>
  <c r="H150" i="40"/>
  <c r="H147" i="40"/>
  <c r="H144" i="40"/>
  <c r="H140" i="40"/>
  <c r="H136" i="40"/>
  <c r="H133" i="40"/>
  <c r="H131" i="40"/>
  <c r="H128" i="40"/>
  <c r="H122" i="40"/>
  <c r="H118" i="40"/>
  <c r="H112" i="40"/>
  <c r="H108" i="40"/>
  <c r="H103" i="40"/>
  <c r="H101" i="40"/>
  <c r="H98" i="40"/>
  <c r="H94" i="40"/>
  <c r="H88" i="40"/>
  <c r="H86" i="40"/>
  <c r="H82" i="40"/>
  <c r="H80" i="40"/>
  <c r="H75" i="40"/>
  <c r="H72" i="40"/>
  <c r="H68" i="40"/>
  <c r="H66" i="40"/>
  <c r="H64" i="40"/>
  <c r="H55" i="40"/>
  <c r="H52" i="40"/>
  <c r="H50" i="40"/>
  <c r="H48" i="40"/>
  <c r="H45" i="40"/>
  <c r="H42" i="40"/>
  <c r="H39" i="40"/>
  <c r="H36" i="40"/>
  <c r="H29" i="40"/>
  <c r="H21" i="40"/>
  <c r="H17" i="40"/>
  <c r="H14" i="40"/>
  <c r="H12" i="40"/>
  <c r="H10" i="40"/>
  <c r="K126" i="39" l="1"/>
  <c r="H122" i="39"/>
  <c r="K119" i="39"/>
  <c r="H116" i="39"/>
  <c r="H113" i="39"/>
  <c r="H111" i="39"/>
  <c r="H108" i="39"/>
  <c r="H105" i="39"/>
  <c r="H102" i="39"/>
  <c r="K100" i="39"/>
  <c r="K98" i="39"/>
  <c r="H98" i="39"/>
  <c r="H94" i="39"/>
  <c r="K93" i="39"/>
  <c r="H92" i="39"/>
  <c r="H91" i="39"/>
  <c r="H89" i="39"/>
  <c r="H84" i="39"/>
  <c r="H81" i="39"/>
  <c r="H73" i="39"/>
  <c r="H71" i="39"/>
  <c r="H67" i="39"/>
  <c r="H65" i="39"/>
  <c r="H61" i="39"/>
  <c r="H58" i="39"/>
  <c r="H51" i="39"/>
  <c r="H47" i="39"/>
  <c r="H44" i="39"/>
  <c r="H36" i="39"/>
  <c r="H34" i="39"/>
  <c r="H28" i="39"/>
  <c r="H22" i="39"/>
  <c r="H18" i="39"/>
  <c r="H16" i="39"/>
  <c r="H279" i="38" l="1"/>
  <c r="H276" i="38"/>
  <c r="H260" i="38"/>
  <c r="H258" i="38"/>
  <c r="H255" i="38"/>
  <c r="H251" i="38"/>
  <c r="H243" i="38"/>
  <c r="H241" i="38"/>
  <c r="H237" i="38"/>
  <c r="H234" i="38"/>
  <c r="H227" i="38"/>
  <c r="H220" i="38"/>
  <c r="H216" i="38"/>
  <c r="H212" i="38"/>
  <c r="H208" i="38"/>
  <c r="H206" i="38"/>
  <c r="H204" i="38"/>
  <c r="H201" i="38"/>
  <c r="H197" i="38"/>
  <c r="H195" i="38"/>
  <c r="H193" i="38"/>
  <c r="H187" i="38"/>
  <c r="H183" i="38"/>
  <c r="H181" i="38"/>
  <c r="H177" i="38"/>
  <c r="H167" i="38"/>
  <c r="H162" i="38"/>
  <c r="H160" i="38"/>
  <c r="H157" i="38"/>
  <c r="H155" i="38"/>
  <c r="H152" i="38"/>
  <c r="H149" i="38"/>
  <c r="H144" i="38"/>
  <c r="H140" i="38"/>
  <c r="H133" i="38"/>
  <c r="H131" i="38"/>
  <c r="H129" i="38"/>
  <c r="H123" i="38"/>
  <c r="H121" i="38"/>
  <c r="H116" i="38"/>
  <c r="H108" i="38"/>
  <c r="H106" i="38"/>
  <c r="H101" i="38"/>
  <c r="H97" i="38"/>
  <c r="H90" i="38"/>
  <c r="H85" i="38"/>
  <c r="H83" i="38"/>
  <c r="H79" i="38"/>
  <c r="H76" i="38"/>
  <c r="H71" i="38"/>
  <c r="H68" i="38"/>
  <c r="H64" i="38"/>
  <c r="H62" i="38"/>
  <c r="H60" i="38"/>
  <c r="H57" i="38"/>
  <c r="H55" i="38"/>
  <c r="H53" i="38"/>
  <c r="H49" i="38"/>
  <c r="H43" i="38"/>
  <c r="H40" i="38"/>
  <c r="H37" i="38"/>
  <c r="H35" i="38"/>
  <c r="H26" i="38"/>
  <c r="H22" i="38"/>
  <c r="H20" i="38"/>
  <c r="H12" i="38"/>
  <c r="H9" i="38"/>
  <c r="H192" i="37" l="1"/>
  <c r="H187" i="37"/>
  <c r="H183" i="37"/>
  <c r="H179" i="37"/>
  <c r="H176" i="37"/>
  <c r="H171" i="37"/>
  <c r="H168" i="37"/>
  <c r="H166" i="37"/>
  <c r="H163" i="37"/>
  <c r="H161" i="37"/>
  <c r="H152" i="37"/>
  <c r="H148" i="37"/>
  <c r="H143" i="37"/>
  <c r="H139" i="37"/>
  <c r="H137" i="37"/>
  <c r="H132" i="37"/>
  <c r="H130" i="37"/>
  <c r="H124" i="37"/>
  <c r="H120" i="37"/>
  <c r="H46" i="37"/>
  <c r="H56" i="37"/>
  <c r="H54" i="37"/>
  <c r="H64" i="37"/>
  <c r="H114" i="37"/>
  <c r="H112" i="37"/>
  <c r="H110" i="37"/>
  <c r="H108" i="37"/>
  <c r="H91" i="37"/>
  <c r="H103" i="37" l="1"/>
  <c r="H98" i="37"/>
  <c r="H96" i="37"/>
  <c r="H88" i="37"/>
  <c r="H82" i="37"/>
  <c r="H78" i="37"/>
  <c r="H75" i="37"/>
  <c r="H73" i="37"/>
  <c r="H69" i="37"/>
  <c r="H60" i="37"/>
  <c r="H50" i="37"/>
  <c r="H39" i="37"/>
  <c r="H33" i="37"/>
  <c r="H30" i="37"/>
  <c r="H28" i="37"/>
  <c r="H26" i="37"/>
  <c r="H24" i="37"/>
  <c r="H18" i="37"/>
  <c r="H8" i="37"/>
</calcChain>
</file>

<file path=xl/sharedStrings.xml><?xml version="1.0" encoding="utf-8"?>
<sst xmlns="http://schemas.openxmlformats.org/spreadsheetml/2006/main" count="6352" uniqueCount="1440">
  <si>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</si>
  <si>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</si>
  <si>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</si>
  <si>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</si>
  <si>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</si>
  <si>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</si>
  <si>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</si>
  <si>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</si>
  <si>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</si>
  <si>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</si>
  <si>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</si>
  <si>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</si>
  <si>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</si>
  <si>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</si>
  <si>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</si>
  <si>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TO</t>
  </si>
  <si>
    <r>
      <t>Spotřeba paliva (energie) v roce 2021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</si>
  <si>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OŘ HK</t>
  </si>
  <si>
    <t>Stiebel Eltron</t>
  </si>
  <si>
    <t>m3</t>
  </si>
  <si>
    <t>Pardubice, V Ráji 2, Rakouská hala</t>
  </si>
  <si>
    <t>VSK 1,6</t>
  </si>
  <si>
    <t>VSK 1,7</t>
  </si>
  <si>
    <t>Česká Třebová, Kozlovská 582</t>
  </si>
  <si>
    <t>Hydrotherm</t>
  </si>
  <si>
    <t>Česká Třebová, Kozlovská 583</t>
  </si>
  <si>
    <t>Česká Třebová, Semanínská 1528, budova 032</t>
  </si>
  <si>
    <t>Česká Třebová, Semanínská 1528, budova 033</t>
  </si>
  <si>
    <t>De Dietrich</t>
  </si>
  <si>
    <t>Choceň, Nádražní 88</t>
  </si>
  <si>
    <t>Junkers Bosch Gr.</t>
  </si>
  <si>
    <t>3.3.3. Seznam tepelných zdrojů 20 kW tepelného výkonu až 100 kW tepelného výkonu</t>
  </si>
  <si>
    <t>Viadrus</t>
  </si>
  <si>
    <t>TP</t>
  </si>
  <si>
    <t>t</t>
  </si>
  <si>
    <t>Dakon</t>
  </si>
  <si>
    <t>Vaillant</t>
  </si>
  <si>
    <t>Junkers</t>
  </si>
  <si>
    <t>Odra</t>
  </si>
  <si>
    <t>Thermona</t>
  </si>
  <si>
    <t>l</t>
  </si>
  <si>
    <t>Buderus</t>
  </si>
  <si>
    <t>Protherm</t>
  </si>
  <si>
    <t xml:space="preserve">Carborobot </t>
  </si>
  <si>
    <t>Hermann</t>
  </si>
  <si>
    <t xml:space="preserve">bytové  </t>
  </si>
  <si>
    <t>Baxi</t>
  </si>
  <si>
    <t>ŽDB Bohumín</t>
  </si>
  <si>
    <t>Destila</t>
  </si>
  <si>
    <t>Carborobot</t>
  </si>
  <si>
    <t>MWh</t>
  </si>
  <si>
    <t>Immergas</t>
  </si>
  <si>
    <t>nové</t>
  </si>
  <si>
    <t xml:space="preserve">nové </t>
  </si>
  <si>
    <t xml:space="preserve">Vailant   </t>
  </si>
  <si>
    <t>náhrada LTO</t>
  </si>
  <si>
    <t>Gruppo Imar</t>
  </si>
  <si>
    <t>Mini Elo 28 3E</t>
  </si>
  <si>
    <t>OPOP</t>
  </si>
  <si>
    <t>Chlumec nad Cidlinou - dopravní pavilon BYT 1</t>
  </si>
  <si>
    <t>Chlumec nad Cidlinou - dopravní pavilon BYT 2</t>
  </si>
  <si>
    <t>viz. p. č. 2</t>
  </si>
  <si>
    <t>Therm</t>
  </si>
  <si>
    <t>viz. p. č. 104</t>
  </si>
  <si>
    <t>kamna s výměníkem</t>
  </si>
  <si>
    <t>ZP-t</t>
  </si>
  <si>
    <t>viz. p. č. 142</t>
  </si>
  <si>
    <t>Choceň - výpravní budova /8 bytů/, BYT 1 (400)</t>
  </si>
  <si>
    <t>viz. p. č. 7</t>
  </si>
  <si>
    <t>Choceň - výpravní budova /8 bytů/, BYT 2 (400)</t>
  </si>
  <si>
    <t>Choceň - výpravní budova /8 bytů/, BYT 3 (400)</t>
  </si>
  <si>
    <t>Choceň - výpravní budova /8 bytů/, BYT 4 (400)</t>
  </si>
  <si>
    <t>Moravany - výpravní budova, BYT 1</t>
  </si>
  <si>
    <t>viz. p. č. 86</t>
  </si>
  <si>
    <t>Moravany - výpravní budova, BYT 2</t>
  </si>
  <si>
    <t>Moravany - výpravní budova, BYT 3</t>
  </si>
  <si>
    <t>Moravany - výpravní budova, BYT 4</t>
  </si>
  <si>
    <t>krb</t>
  </si>
  <si>
    <t>H418</t>
  </si>
  <si>
    <t>kamna</t>
  </si>
  <si>
    <t>Hrochův Týnec - výpravní budova /4 byty/, BYT 1</t>
  </si>
  <si>
    <t>Hrochův Týnec - výpravní budova /4 byty/, BYT 2</t>
  </si>
  <si>
    <t>Hlinsko - výpravní bud č.p. 545 /4b.j./, BYT 1</t>
  </si>
  <si>
    <t>Hlinsko - výpravní bud č.p. 545 /4b.j./, BYT 2</t>
  </si>
  <si>
    <t>Hlinsko - výpravní bud č.p. 545 /4b.j./, BYT 3</t>
  </si>
  <si>
    <t>ohřívač</t>
  </si>
  <si>
    <t>Petra</t>
  </si>
  <si>
    <t>Dolní Lipka - výpravní budova, BYT 2</t>
  </si>
  <si>
    <t>Dolní Lipka - výpravní budova, BYT 4</t>
  </si>
  <si>
    <t>Dolní Lipka - výpravní budova, BYT 5</t>
  </si>
  <si>
    <t>Fiko</t>
  </si>
  <si>
    <t>viz. p. č. 109</t>
  </si>
  <si>
    <t>Svitavy - výpravní budova /5 bytů/, BYT 1</t>
  </si>
  <si>
    <t>viz. p. č. 128</t>
  </si>
  <si>
    <t>Svitavy - výpravní budova /5 bytů/, BYT 2</t>
  </si>
  <si>
    <t>Svitavy - výpravní budova /5 bytů/, BYT 3</t>
  </si>
  <si>
    <t>Svitavy - výpravní budova /5 bytů/, BYT 4</t>
  </si>
  <si>
    <t>viz. p. č. 101</t>
  </si>
  <si>
    <t>Horní Police VB čp.125,byt č.1</t>
  </si>
  <si>
    <t>Horní Police VB čp.125,byt č.2</t>
  </si>
  <si>
    <t>Horní Police VB čp.125,byt č.3</t>
  </si>
  <si>
    <t>Horní Police VB čp.125,byt č.4</t>
  </si>
  <si>
    <t>viz. p. č. 40</t>
  </si>
  <si>
    <t>karma</t>
  </si>
  <si>
    <t>Frýdlant v Čech -  VB, čp. 638, byt č.1</t>
  </si>
  <si>
    <t>viz. p. č. 29</t>
  </si>
  <si>
    <t>Liberec, čp. 344 - VB byt č.2</t>
  </si>
  <si>
    <t>Mora</t>
  </si>
  <si>
    <t>Liberec, čp. 344 - VB byt č.4</t>
  </si>
  <si>
    <t>Liberec, čp. 344 - VB byt č.5</t>
  </si>
  <si>
    <t>Liberec, čp. 344 - VB byt č.6</t>
  </si>
  <si>
    <t>1 KO + 1ohřívač vody</t>
  </si>
  <si>
    <t>TO + TV</t>
  </si>
  <si>
    <t>2 KO</t>
  </si>
  <si>
    <t>K1 Vaililant VK 72/7-2E + K2 Vaililant VK 72/7-2E</t>
  </si>
  <si>
    <t>TO+TV</t>
  </si>
  <si>
    <t>3 KO</t>
  </si>
  <si>
    <t xml:space="preserve">K1 Viadrus G100E + K2 Viadrus G100E + K3 Viadrus G100E </t>
  </si>
  <si>
    <t>3 KO + 1 ohřívač vody</t>
  </si>
  <si>
    <t>1 KO + 1 ohřívač vody</t>
  </si>
  <si>
    <t>Protherm 80KLO + ohřívač Junkers S190</t>
  </si>
  <si>
    <t>Přelouč, Dukelské nám. 306 - provoz. budova</t>
  </si>
  <si>
    <t xml:space="preserve">Vailant atmo VIT +  ohřívač Vailant B 11 BS </t>
  </si>
  <si>
    <t>K1 Protherm Panter 25KOV + K2 Protherm Panter 25KOV</t>
  </si>
  <si>
    <t>Junkers ZW2-2DHKE</t>
  </si>
  <si>
    <r>
      <t xml:space="preserve">Dle </t>
    </r>
    <r>
      <rPr>
        <b/>
        <sz val="9"/>
        <rFont val="Verdana"/>
        <family val="2"/>
        <charset val="238"/>
      </rPr>
      <t>§ 6a odst. 1 zákona č. 406/2000 Sb.</t>
    </r>
    <r>
      <rPr>
        <sz val="9"/>
        <rFont val="Verdana"/>
        <family val="2"/>
        <charset val="238"/>
      </rPr>
      <t xml:space="preserve"> o hospodaření energií je povinen vlastník budovy se jmenovitým výkonem </t>
    </r>
    <r>
      <rPr>
        <b/>
        <sz val="9"/>
        <rFont val="Verdana"/>
        <family val="2"/>
        <charset val="238"/>
      </rPr>
      <t xml:space="preserve">nad 70 kW </t>
    </r>
    <r>
      <rPr>
        <sz val="9"/>
        <rFont val="Verdana"/>
        <family val="2"/>
        <charset val="238"/>
      </rPr>
      <t xml:space="preserve">zajistit pravidelnou kontrolu přístupných částí tohoto systému, jejímž výsledkem je písemná zpráva o kontrole
Dle </t>
    </r>
    <r>
      <rPr>
        <b/>
        <sz val="9"/>
        <rFont val="Verdana"/>
        <family val="2"/>
        <charset val="238"/>
      </rPr>
      <t>§3 vyhl. č. 38/2022 Sb.</t>
    </r>
    <r>
      <rPr>
        <sz val="9"/>
        <rFont val="Verdana"/>
        <family val="2"/>
        <charset val="238"/>
      </rPr>
      <t xml:space="preserve"> se jmenovitý výkon provozovaného systému vytápění nebo kombinovaného systému vytápění a větrání se určí jako </t>
    </r>
    <r>
      <rPr>
        <b/>
        <sz val="9"/>
        <rFont val="Verdana"/>
        <family val="2"/>
        <charset val="238"/>
      </rPr>
      <t>součet jmenovitých výkonů</t>
    </r>
    <r>
      <rPr>
        <sz val="9"/>
        <rFont val="Verdana"/>
        <family val="2"/>
        <charset val="238"/>
      </rPr>
      <t xml:space="preserve"> všech instalovaných zdrojů tepla nebo přípojných výkonů odběrného místa soustavy zásobování tepelnou energií. Pro obytné budovy se uvažují pouze zdroje, které zásobují teplem více než jednu jednotku.</t>
    </r>
  </si>
  <si>
    <t>Buderus Logamax</t>
  </si>
  <si>
    <t>Chlumec nad Cidlinou, dopravní pavilon, u Nádraží 133</t>
  </si>
  <si>
    <t>Dvůr Králové n. Labem, nádražní budova, ul. 5. května 2528</t>
  </si>
  <si>
    <t xml:space="preserve">Choceň - VB, Pernerova 400            </t>
  </si>
  <si>
    <t>Immergas Victrix Pro 35-55 1 ErP</t>
  </si>
  <si>
    <t>Chrudim město, Nerudova 343</t>
  </si>
  <si>
    <t>Česká Třebová - VB, Jana Pernera 579, PSČ 560 02</t>
  </si>
  <si>
    <t>Česká Třebová 019, ul. Semanínská</t>
  </si>
  <si>
    <t>Železný Brod, VB, Nádražní 618</t>
  </si>
  <si>
    <t>Frýdlant v Čechách, VB, Nádražní 638</t>
  </si>
  <si>
    <t>Moravská Třebová, VB, Nádražní 455</t>
  </si>
  <si>
    <t>Řečany nad Labem, VB, bez pč.</t>
  </si>
  <si>
    <t>Turnov, nocležny vlak. čet., u Nádraží 1296</t>
  </si>
  <si>
    <t>Turnov, integr.prac.OŘ ST, Nad Perchtou 1285</t>
  </si>
  <si>
    <t>Debř - Mladá Boleslav, hala opr. s admin., Bakovská 332</t>
  </si>
  <si>
    <t>Liberec, Nákladní 459, administrativ.budova SDC</t>
  </si>
  <si>
    <t>Lichkov, VB, Lichkov 173, 561 68</t>
  </si>
  <si>
    <t>Liberec, VB, Nákladní 344, 460 07</t>
  </si>
  <si>
    <t>přímotop</t>
  </si>
  <si>
    <t>AKU kamna</t>
  </si>
  <si>
    <t>Česká Lípa - výpravní budova (nová)</t>
  </si>
  <si>
    <t>Hrádek nad Nisou - výpravní budova, čp. 263</t>
  </si>
  <si>
    <t>Thermona THERM 45KD.A</t>
  </si>
  <si>
    <t>Hoval ultra gas 700D</t>
  </si>
  <si>
    <t>Č. Třebová - VB, Jana Pernera 579 BYT 1</t>
  </si>
  <si>
    <t xml:space="preserve">Liberec - Ostrov VB, Nádražní 435, PSČ 460 07       </t>
  </si>
  <si>
    <t xml:space="preserve">Liberec - Ostrov VB, Nádražní 435, PSČ 460 07         </t>
  </si>
  <si>
    <t>Česká Lípa - výpravní budova + ARES, Bulharská 842</t>
  </si>
  <si>
    <t>Doksy - výpravní budova, U Nádraží čp. 267</t>
  </si>
  <si>
    <t>Doksy - výpravní budova, U Nádraží čp. 267, byt č.1</t>
  </si>
  <si>
    <t>Doksy - výpravní budova, U Nádraží čp. 267, byt č.2</t>
  </si>
  <si>
    <t>Hrádek n.N. - výpravní budova, Nádražní  263 - VB byt č.3</t>
  </si>
  <si>
    <t>Hrádek n.N. - výpravní budova, Nádražní  263 - VB byt č.4</t>
  </si>
  <si>
    <t>Hrádek n.N. - výpravní budova, Nádražní  263 - VB byt č.5</t>
  </si>
  <si>
    <t>Liberec, admin. budova SDC, Nákladní 459</t>
  </si>
  <si>
    <t>Semily - výpravní budova, Nádražní čp. 95</t>
  </si>
  <si>
    <t>Semily, výpravní budova, Nádražní čp. 95 - byt č.1</t>
  </si>
  <si>
    <t>Semily, výpravní budova, Nádražní  čp. 95 -  byt č.2</t>
  </si>
  <si>
    <t>Turnov VB, U Nádraží 1296</t>
  </si>
  <si>
    <t>Železný Brod - výpravní budova, Nádražní čp. 618 + kotelna</t>
  </si>
  <si>
    <t>Liberec, Nádražní 808, budova SO - IP OŘ - býv. stav. oddíl</t>
  </si>
  <si>
    <t>Č. Třebová - VB, Jana Pernera 579 BYT 2</t>
  </si>
  <si>
    <t>Č. Třebová - VB, Jana Pernera 579 BYT 3</t>
  </si>
  <si>
    <t>Č. Třebová - VB, Jana Pernera 579 BYT 4</t>
  </si>
  <si>
    <t>Č. Třebová - VB, Jana Pernera 579 BYT 5</t>
  </si>
  <si>
    <t>Č. Třebová - VB, Jana Pernera 579 BYT 6</t>
  </si>
  <si>
    <t>Č. Třebová - VB, Jana Pernera 579 BYT 7</t>
  </si>
  <si>
    <t>Č. Třebová - VB, Jana Pernera 579 BYT 8</t>
  </si>
  <si>
    <t>Letohrad Tyršova 259 byt</t>
  </si>
  <si>
    <t>Letohrad, Tyršova 259 dopravní kancelář</t>
  </si>
  <si>
    <t xml:space="preserve">Vaillant </t>
  </si>
  <si>
    <t>Letohrad, restaurace Tyršova 259</t>
  </si>
  <si>
    <t>Letohrad,  lékaři Tyršova 259</t>
  </si>
  <si>
    <t>Letohrad, Tyršova 260 TO</t>
  </si>
  <si>
    <t>Polička Smetanova 296 VB</t>
  </si>
  <si>
    <t>BAXI</t>
  </si>
  <si>
    <t>Polička - Smetanova 296 výpravní budova /3 byty/, BYT 1</t>
  </si>
  <si>
    <t>Polička - Smetanova 296 výpravní budova /3 byty/, BYT 2</t>
  </si>
  <si>
    <t>Polička -Smetanova 296 výpravní budova /3 byty/, BYT 3</t>
  </si>
  <si>
    <t xml:space="preserve">Baxi </t>
  </si>
  <si>
    <t>Rudoltice v Čechách Rudoltice 216</t>
  </si>
  <si>
    <t>Rudoltice v Č., Rudoltice 216 - výpravní budova BYT 1</t>
  </si>
  <si>
    <t>Rudoltice v Č., Rudoltice 216 - výpravní budova BYT 2</t>
  </si>
  <si>
    <t>Rudoltice v Č., Rudoltice 216 - výpravní budova BYT 3</t>
  </si>
  <si>
    <t xml:space="preserve">Svitavy 5. května 322/26 kanceláře </t>
  </si>
  <si>
    <t xml:space="preserve">Vaisman </t>
  </si>
  <si>
    <t xml:space="preserve">Svitavy 5. května 322/26 pokladna </t>
  </si>
  <si>
    <t xml:space="preserve">Junkers </t>
  </si>
  <si>
    <t>Svitavy 5. května 322/26 spěšniny</t>
  </si>
  <si>
    <t>Svitavy 5. května 322/26 DK</t>
  </si>
  <si>
    <t>Svitavy, 5.května  26 RZZ</t>
  </si>
  <si>
    <t>Třebovice v Čechách 204 výpravčí</t>
  </si>
  <si>
    <t>Třebovice v Č. 204 - výpravní budova /3 byty/, BYT 1</t>
  </si>
  <si>
    <t>Žamberk Nádražní 65, 564 01 Dlouhoňovice</t>
  </si>
  <si>
    <t>Žamberk Nádražní 65, 564 01 Dlouhoňovice - výpravní budova, BYT 1</t>
  </si>
  <si>
    <t>Žamberk Nádražní 65, 564 01 Dlouhoňovice - výpravní budova, BYT 2</t>
  </si>
  <si>
    <t>Žamberk Nádražní 65, 564 01 Dlouhoňovice - výpravní budova, BYT 3</t>
  </si>
  <si>
    <t>Žamberk Nádražní 65, 564 01 Dlouhoňovice - výpravní budova, BYT 4</t>
  </si>
  <si>
    <t>Brandýs nad Orlicí, Nádražní 217, nádražní budova</t>
  </si>
  <si>
    <t>Brandýs n/O - výpravní budova, BYT 1, Nádražní 217</t>
  </si>
  <si>
    <t>Brandýs n/O - výpravní budova, BYT 2, Nádražní 217</t>
  </si>
  <si>
    <t>Hlinsko v Čechách, Nádražní 545, nádražní budova</t>
  </si>
  <si>
    <t>Hrochův Týnec, čp. 42, nádražní budova</t>
  </si>
  <si>
    <t>Přelouč - výpr. budova + 1.nástup./3 bj/, BYT 1, čp. 306</t>
  </si>
  <si>
    <t>Přelouč - výpr. budova + 1.nástup./3 bj/, BYT 2, čp. 306</t>
  </si>
  <si>
    <t>Přelouč - výpr. budova + 1.nástup./3 bj/, BYT 3, čp. 306</t>
  </si>
  <si>
    <t>Celk. příkon [kW]</t>
  </si>
  <si>
    <t>součet systém-objekt [kW]</t>
  </si>
  <si>
    <t>Celk. výkon [kW]</t>
  </si>
  <si>
    <t>Choceň, Pernerova 400, Nádražní budova</t>
  </si>
  <si>
    <t>Letohrad - výpravní budova, Tyršova 259, BYT 1</t>
  </si>
  <si>
    <t>Letohrad - výpravní budova, Tyršova 259, BYT 2</t>
  </si>
  <si>
    <t>Letohrad - výpravní budova, Tyršova 259, BYT 3</t>
  </si>
  <si>
    <t>Letohrad - výpravní budova, Tyršova 259, BYT 4</t>
  </si>
  <si>
    <t xml:space="preserve">Borohrádek, nádražní budova, Nádražní 220, Borohrádek, 517 24 </t>
  </si>
  <si>
    <t>Borohrádek -nádražní budova BYT 1</t>
  </si>
  <si>
    <t>Borohrádek -nádražníí budova BYT 2</t>
  </si>
  <si>
    <t>Borohrádek -nádražní budova BYT 3</t>
  </si>
  <si>
    <t xml:space="preserve">Broumov, nádražní budova, Nádražní 100, Broumov, 550 01 </t>
  </si>
  <si>
    <t>Častolovice - nádražní budova, Masarykova 166, Častolovice, 517 50</t>
  </si>
  <si>
    <t>Častolovice - nádražní budova, Masarykova 166, Častolovice, 517 50, - BYT 1</t>
  </si>
  <si>
    <t>Častolovice - nádražní budova, Masarykova 166, Častolovice, 517 50, - BYT 2</t>
  </si>
  <si>
    <t>Častolovice - nádražní budova, Masarykova 166, Častolovice, 517 50, - BYT 4</t>
  </si>
  <si>
    <t>Česká Skalice, nádražní budova, Nádražní 262, Česká Skalice, 552 03</t>
  </si>
  <si>
    <t>Česká Skalice, nádražní budova, Nádražní 262, Česká Skalice, 552 03, - BYT 1</t>
  </si>
  <si>
    <t>Česká Skalice, nádražní budova, Nádražní 262, Česká Skalice, 552 03, - BYT 2</t>
  </si>
  <si>
    <t>Česká Skalice, nádražní budova, Nádražní 262, Česká Skalice, 552 03, - BYT 3</t>
  </si>
  <si>
    <t>Česká Skalice, nádražní budova, Nádražní 262, Česká Skalice, 552 03, - BYT 4</t>
  </si>
  <si>
    <t>Vitrick Superior</t>
  </si>
  <si>
    <t>volný byt</t>
  </si>
  <si>
    <t>Chlumec nad Cidlinou - dopravní pavilon, provozní budova, Nádražní 133, Chlumec nad Cidlinou, 50351, -  BYT 3</t>
  </si>
  <si>
    <t>Malé Svatoňovice, nádražní budova, Nádražní 70, Malé Svatoňovice, 542 34</t>
  </si>
  <si>
    <t>Malé Svatoňovice, nádražní budova, provozní část- stř. ST, Nádražní 70, Malé Svatoňovice, 542 34</t>
  </si>
  <si>
    <t>Gepard, kondenz.</t>
  </si>
  <si>
    <t>Martinice v Krkonoších, nádražní budova, č.p. 93, Martinice v Krkonoších, 512 32</t>
  </si>
  <si>
    <t>Martinice v Krkonoších, nádražní budova, č.p. 93, Martinice v Krkonoších, 512 32- BYT 2</t>
  </si>
  <si>
    <t>Martinice v Krkonoších, nádražní budova, č.p. 93, Martinice v Krkonoších, 512 32- BYT 4</t>
  </si>
  <si>
    <t>Martinice v Krkonoších, nádražní budova, č.p. 93, Martinice v Krkonoších, 512 32- BYT 5</t>
  </si>
  <si>
    <t>Martinice v Krkonoších, nádražní budova,  č.p. 93, Martinice v Krkonoších, 512 32 - WC pro cestující (+ kr.peron)*</t>
  </si>
  <si>
    <t xml:space="preserve">Martinice v Krkonoších - provozní objekt, Stř. ST, objekt bez ć.p. </t>
  </si>
  <si>
    <t>Meziměstí, provozní budova, 5. května 102, Meziměstí, 549 81</t>
  </si>
  <si>
    <t>Meziměstí, provozní budova, 5. května 102, Meziměstí, 549 81- BYT 1</t>
  </si>
  <si>
    <t>Meziměstí, provozní budova, 5. května 102, Meziměstí, 549 81- BYT 2</t>
  </si>
  <si>
    <t>Moravany - výpravní budova, čp. 98</t>
  </si>
  <si>
    <t>Praskačka, nádražní budova - provozní část a vpp, č.p. 156, Praskačka, 503 33</t>
  </si>
  <si>
    <t>Praskačka, nádražní budova - provozní část a vpp, č.p. 156, Praskačka, 503 33 - byty</t>
  </si>
  <si>
    <t>Předměřice nad Labem, nádražní budova, V aleji 130, Předměřice nad Labem, 503 02 -doprava</t>
  </si>
  <si>
    <t>Předměřice nad Labem, nádražní budova, V aleji 130, Předměřice nad Labem, 503 02- BYT 1</t>
  </si>
  <si>
    <t>Předměřice nad Labem, nádražní budova, V aleji 130, Předměřice nad Labem, 503 02- BYT 2</t>
  </si>
  <si>
    <t>Předměřice nad Labem, nádražní budova, V aleji 130, Předměřice nad Labem, 503 02- BYT 3</t>
  </si>
  <si>
    <t>Semily, výpravní budova, Nádražní  čp. 95 - byt č. 3</t>
  </si>
  <si>
    <t>Vrchlabí, nádražní budova, Nádražní 489, Vrchlabí, 543 00</t>
  </si>
  <si>
    <t>Vrchlabí, nádražní budova, Nádražní 489, Vrchlabí, 543 00- BYT 1</t>
  </si>
  <si>
    <t>Vrchlabí, nádražní budova, Nádražní 489, Vrchlabí, 543 00- BYT 2</t>
  </si>
  <si>
    <t>Legenda:</t>
  </si>
  <si>
    <t>Druh zdroje :</t>
  </si>
  <si>
    <t>Druh média :</t>
  </si>
  <si>
    <t xml:space="preserve">Kamna    </t>
  </si>
  <si>
    <t>K</t>
  </si>
  <si>
    <t>hnědé uhlí</t>
  </si>
  <si>
    <t>HU   (doplnění o druh hnědého uhlí)</t>
  </si>
  <si>
    <t>lehký topný olej</t>
  </si>
  <si>
    <t>LTO</t>
  </si>
  <si>
    <t xml:space="preserve">Kotel           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</si>
  <si>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</si>
  <si>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</si>
  <si>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</si>
  <si>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</si>
  <si>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</si>
  <si>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</si>
  <si>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</si>
  <si>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Koks</t>
  </si>
  <si>
    <t>elektrická energie</t>
  </si>
  <si>
    <t>výměníková stanice</t>
  </si>
  <si>
    <t>VS</t>
  </si>
  <si>
    <t>zemní ZP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</si>
  <si>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</si>
  <si>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</si>
  <si>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</si>
  <si>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</si>
  <si>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</si>
  <si>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</si>
  <si>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</si>
  <si>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</si>
  <si>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</si>
  <si>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</si>
  <si>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</si>
  <si>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</si>
  <si>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</si>
  <si>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</si>
  <si>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</si>
  <si>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</si>
  <si>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</si>
  <si>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</si>
  <si>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r>
      <t xml:space="preserve"> </t>
    </r>
    <r>
      <rPr>
        <sz val="10"/>
        <color theme="1"/>
        <rFont val="Verdana"/>
        <family val="2"/>
        <charset val="238"/>
      </rPr>
      <t>K2 Junkers Suprastar KN81-7G23 + K3 De Dietrich DTG 130 - 115 ECO NOX + ohřívač Quantum 150P CA</t>
    </r>
  </si>
  <si>
    <r>
      <t xml:space="preserve">Dle </t>
    </r>
    <r>
      <rPr>
        <b/>
        <sz val="9"/>
        <rFont val="Verdana"/>
        <family val="2"/>
        <charset val="238"/>
      </rPr>
      <t>§ 6a odst. 1 zákona č. 406/2000 Sb.</t>
    </r>
    <r>
      <rPr>
        <sz val="9"/>
        <rFont val="Verdana"/>
        <family val="2"/>
        <charset val="238"/>
      </rPr>
      <t xml:space="preserve"> o hospodaření energií je povinen vlastník budovy se jmenovitým výkonem </t>
    </r>
    <r>
      <rPr>
        <b/>
        <sz val="9"/>
        <rFont val="Verdana"/>
        <family val="2"/>
        <charset val="238"/>
      </rPr>
      <t>nad 70 kW</t>
    </r>
    <r>
      <rPr>
        <sz val="9"/>
        <rFont val="Verdana"/>
        <family val="2"/>
        <charset val="238"/>
      </rPr>
      <t xml:space="preserve"> zajistit pravidelnou kontrolu přístupných částí tohoto systému, jejímž výsledkem je písemná zpráva o kontrole
Dle </t>
    </r>
    <r>
      <rPr>
        <b/>
        <sz val="9"/>
        <rFont val="Verdana"/>
        <family val="2"/>
        <charset val="238"/>
      </rPr>
      <t>§3 vyhl. č. 38/2022 Sb.</t>
    </r>
    <r>
      <rPr>
        <sz val="9"/>
        <rFont val="Verdana"/>
        <family val="2"/>
        <charset val="238"/>
      </rPr>
      <t xml:space="preserve"> se jmenovitý výkon provozovaného systému vytápění nebo kombinovaného systému vytápění a větrání se určí jako </t>
    </r>
    <r>
      <rPr>
        <b/>
        <sz val="9"/>
        <rFont val="Verdana"/>
        <family val="2"/>
        <charset val="238"/>
      </rPr>
      <t>součet jmenovitých výkonů všech instalovaných zdrojů tepla</t>
    </r>
    <r>
      <rPr>
        <sz val="9"/>
        <rFont val="Verdana"/>
        <family val="2"/>
        <charset val="238"/>
      </rPr>
      <t xml:space="preserve"> nebo přípojných výkonů odběrného místa soustavy zásobování tepelnou energií. Pro obytné budovy se uvažují pouze zdroje, které zásobují teplem </t>
    </r>
    <r>
      <rPr>
        <b/>
        <sz val="9"/>
        <rFont val="Verdana"/>
        <family val="2"/>
        <charset val="238"/>
      </rPr>
      <t>více než jednu jednotku</t>
    </r>
    <r>
      <rPr>
        <sz val="9"/>
        <rFont val="Verdana"/>
        <family val="2"/>
        <charset val="238"/>
      </rPr>
      <t>.</t>
    </r>
  </si>
  <si>
    <t xml:space="preserve"> Celk. výkon [kW]</t>
  </si>
  <si>
    <t>OŘ Brno</t>
  </si>
  <si>
    <t>BRNO-KRÁLOVO POLE - výpravní budova</t>
  </si>
  <si>
    <t>EKOEFEKT BIO 130</t>
  </si>
  <si>
    <t>HU</t>
  </si>
  <si>
    <t>Spotřeba není k dispozici</t>
  </si>
  <si>
    <t>HAVLÍČKŮV BROD - výpravní budova</t>
  </si>
  <si>
    <t>Ferroli Quadrifoglio B 125</t>
  </si>
  <si>
    <t>POHLED - výpravní budova, BJ</t>
  </si>
  <si>
    <t>Ferroli Pegasus F2 102</t>
  </si>
  <si>
    <t>Ferroli Pegasus 45</t>
  </si>
  <si>
    <t>Ferroli 25 Blueheliy 25K50</t>
  </si>
  <si>
    <t>Ferroli Bluehelix 25 K50</t>
  </si>
  <si>
    <t>3.3.3. Seznam tepelnů zdrojů 20 kW tepelného výkonu až 100 kW tepelného výkonu</t>
  </si>
  <si>
    <t>Sloupec1</t>
  </si>
  <si>
    <t>pozn.</t>
  </si>
  <si>
    <t>Společná místnost (písmeno označuje  vždy jednu místnost)</t>
  </si>
  <si>
    <t>BLANSKO - OTV</t>
  </si>
  <si>
    <t>Ferroli ECONcept 51 A</t>
  </si>
  <si>
    <t>RADI-HEAT-RH-25</t>
  </si>
  <si>
    <t>T</t>
  </si>
  <si>
    <t>BLANSKO - výpravní budova, BJ</t>
  </si>
  <si>
    <t>PROTHERM Medvěd 50 KLOM</t>
  </si>
  <si>
    <t>BAXI Ecofour 1.24F</t>
  </si>
  <si>
    <t>VAILLANT VK 47 - 47 kW</t>
  </si>
  <si>
    <r>
      <t>Ferroli DIVA F24</t>
    </r>
    <r>
      <rPr>
        <sz val="8"/>
        <color indexed="10"/>
        <rFont val="Cambria"/>
        <family val="1"/>
        <charset val="238"/>
      </rPr>
      <t xml:space="preserve"> </t>
    </r>
    <r>
      <rPr>
        <sz val="8"/>
        <color indexed="8"/>
        <rFont val="Cambria"/>
        <family val="1"/>
        <charset val="238"/>
      </rPr>
      <t xml:space="preserve"> </t>
    </r>
  </si>
  <si>
    <t>BRNO-CHRLICE - výpravní budova, BJ</t>
  </si>
  <si>
    <t>Viessmann Vitodens 100W</t>
  </si>
  <si>
    <t>Ferroli DIVAtop HF 24</t>
  </si>
  <si>
    <t>Ferroli DOMINA F24N</t>
  </si>
  <si>
    <t>Caldaia Biasi B11BS</t>
  </si>
  <si>
    <t>Ferroli DOMItech F24D</t>
  </si>
  <si>
    <t>Ferroli DIVAtop micro F24</t>
  </si>
  <si>
    <t>Ferroli DOMITech F24D</t>
  </si>
  <si>
    <t xml:space="preserve">Ferroli DIVAtop HF24 </t>
  </si>
  <si>
    <t>CARBOROBOT 80 kW</t>
  </si>
  <si>
    <t>BRNO-MALOMĚŘICE - HZS provozní budova</t>
  </si>
  <si>
    <t>FERROLI BLUEHELIX TECH 35A</t>
  </si>
  <si>
    <t>BRNO-MALOMĚŘICE - výpravní budova SEVER + stav.3</t>
  </si>
  <si>
    <t xml:space="preserve">Ferroli Bluehelix Tech S 45H      </t>
  </si>
  <si>
    <t>BRNO-SLATINA - výpravní budova, BJ</t>
  </si>
  <si>
    <t>Ferrolli Domitech F24D</t>
  </si>
  <si>
    <t>BAXI Nulova3 Comfort HT 240</t>
  </si>
  <si>
    <t>Ferroli Bluehelix TECH 25C</t>
  </si>
  <si>
    <t>Ferroli Domitech F24D</t>
  </si>
  <si>
    <t>Ferroli Bluehelix Tech 25A</t>
  </si>
  <si>
    <t>Ferroli Bluehelix Tech 25C</t>
  </si>
  <si>
    <t>BRNO-VEVEŘÍ - administrativní budova (Kounicova 26)</t>
  </si>
  <si>
    <t>Ferroli Bluehelix Tech 35A</t>
  </si>
  <si>
    <t>BRNO-VEVEŘÍ - administrativní budova, Kounicova 688/26</t>
  </si>
  <si>
    <t>BRNO-ŽIDENICE - budova zastávky,  Lazaretní 610/11</t>
  </si>
  <si>
    <t>BŘECLAV - administrativní budova SDC-ST</t>
  </si>
  <si>
    <t>Ferroli Econcept 51A</t>
  </si>
  <si>
    <t>x</t>
  </si>
  <si>
    <t>1 ks</t>
  </si>
  <si>
    <t>A</t>
  </si>
  <si>
    <t>BŘECLAV - provozní budova</t>
  </si>
  <si>
    <t>Buderus Logamax Plus GB192-50</t>
  </si>
  <si>
    <t>B</t>
  </si>
  <si>
    <t>BŘECLAV - spádovištní stavědlo 85</t>
  </si>
  <si>
    <t>PROTHERM RAY</t>
  </si>
  <si>
    <t>BŘECLAV - ústřední stavědlo, SSZT</t>
  </si>
  <si>
    <t>Viadrus G90</t>
  </si>
  <si>
    <t>F</t>
  </si>
  <si>
    <t>51 + 52</t>
  </si>
  <si>
    <t>BŘECLAV - výpravní budova</t>
  </si>
  <si>
    <t>1ks</t>
  </si>
  <si>
    <t>G</t>
  </si>
  <si>
    <t>BYSTŘICE NAD PERNŠTEJNEM - výpravní budova, WC, BJ</t>
  </si>
  <si>
    <t>Služ. Prostory</t>
  </si>
  <si>
    <t>Ferroli DOMITOP F24 E</t>
  </si>
  <si>
    <t>Byt</t>
  </si>
  <si>
    <t>Ferroli DOMIcompact F 24</t>
  </si>
  <si>
    <t>BZENEC - výpravní budova, BJ</t>
  </si>
  <si>
    <t>Protherm Panther 25 KTV-A/1</t>
  </si>
  <si>
    <t xml:space="preserve">Protherm Panther 25 </t>
  </si>
  <si>
    <t>ČEBÍN - budova zastávky, BJ</t>
  </si>
  <si>
    <t>Ferroli DIVAtop 60F24</t>
  </si>
  <si>
    <t>HAMRY NAD SÁZAVOU - příjmací budova, BJ</t>
  </si>
  <si>
    <t>Ferroli 24 D</t>
  </si>
  <si>
    <t xml:space="preserve">Ferroli DIVA HF 24       </t>
  </si>
  <si>
    <t xml:space="preserve">Ferroli DIVA FH 24   </t>
  </si>
  <si>
    <t>69 + 70</t>
  </si>
  <si>
    <t>HAVLÍČKŮV BROD - budova ATÚ Žižkov čp. 904, BJ</t>
  </si>
  <si>
    <t>Ferroli ECONCEPT 35 A</t>
  </si>
  <si>
    <t>72 + 73</t>
  </si>
  <si>
    <t>HAVLÍČKŮV BROD - dílny, sklady, kanceláře SO, MeO</t>
  </si>
  <si>
    <t>Enbra CD 50H</t>
  </si>
  <si>
    <t>74 + 75</t>
  </si>
  <si>
    <t>HAVLÍČKŮV BROD - dopravní pavilon</t>
  </si>
  <si>
    <t>Ferroli Bluehelix Tech S 45H</t>
  </si>
  <si>
    <t>HODONÍN - výpravní budova, přístřešek nástupiště</t>
  </si>
  <si>
    <t>WOLF CGB 100</t>
  </si>
  <si>
    <t xml:space="preserve">WOLF CGB 75 </t>
  </si>
  <si>
    <t>HRUŠOVANY NAD JEV,-ŠANOV - výpravní budova, BJ</t>
  </si>
  <si>
    <t>Intergas Kompakt HRE 28/24</t>
  </si>
  <si>
    <t>Intergas Kompakt HRE 28/25</t>
  </si>
  <si>
    <t>Intergas Kompakt HRE 28/26</t>
  </si>
  <si>
    <t>Intergas Kompakt HRE 28/27</t>
  </si>
  <si>
    <t>Intergas Kompakt HRE 28/28</t>
  </si>
  <si>
    <t>IVANOVICE NA HANÉ - výpravní budova, BJ</t>
  </si>
  <si>
    <t>Baxi Nuvola Duo-Tec</t>
  </si>
  <si>
    <t>Nuvola 3 140 Fi BS 40</t>
  </si>
  <si>
    <t>FEROLLI DOMItech F24D</t>
  </si>
  <si>
    <t>BAXI NUVOLA 240i</t>
  </si>
  <si>
    <t>Ferroli DIVA F24</t>
  </si>
  <si>
    <t>JIHLAVA - administrativní budova (sídlo SDC)</t>
  </si>
  <si>
    <t>Ferroli ECONCEPT 35C</t>
  </si>
  <si>
    <t>JIHLAVA - administrativní budova, BJ</t>
  </si>
  <si>
    <t>Ferroli FERdigit HF24</t>
  </si>
  <si>
    <t>BAXI ECOFOUR 24F</t>
  </si>
  <si>
    <t>JIHLAVA - kanceláře, dílny, skladiště SO, TO</t>
  </si>
  <si>
    <t>JIHLAVA - výpravní budova</t>
  </si>
  <si>
    <t>DK</t>
  </si>
  <si>
    <t>Destila DPL 31- A</t>
  </si>
  <si>
    <t>2 NP</t>
  </si>
  <si>
    <t>Ferolli bluehelix Tech 35A</t>
  </si>
  <si>
    <t>3 NP</t>
  </si>
  <si>
    <t>ČD cemtrum</t>
  </si>
  <si>
    <t>KOSTELEC U JIHLAVY - výpravní budova, RZZ, BJ</t>
  </si>
  <si>
    <t>Ferrolli GN 1 N 06
olejový</t>
  </si>
  <si>
    <t>KŘENOVICE HORNÍ NÁDRAŽÍ - budova OTV</t>
  </si>
  <si>
    <t>Destila DPL 25 HBI</t>
  </si>
  <si>
    <t>Destila DPL 25 A</t>
  </si>
  <si>
    <t>Junkers WT14AM1</t>
  </si>
  <si>
    <t>TV</t>
  </si>
  <si>
    <t>KŘENOVICE HORNÍ NÁDRAŽÍ - výpravní budova, BJ</t>
  </si>
  <si>
    <t>Ferroli Bluehelix Tech S45H</t>
  </si>
  <si>
    <t>KŘIŽANOV - výpravní budova, BJ</t>
  </si>
  <si>
    <t>VIADRUS 27 Eco GL</t>
  </si>
  <si>
    <t>Junkers ZW24</t>
  </si>
  <si>
    <t>Feroli DOMItech F24D</t>
  </si>
  <si>
    <t>Ferroli Domitech F24</t>
  </si>
  <si>
    <t>KYJOV - soc.zařízení DTD</t>
  </si>
  <si>
    <t>VIADRUS G 42 ECO</t>
  </si>
  <si>
    <t>LANŽHOT - výpravní budova, BJ</t>
  </si>
  <si>
    <t>MIKULOV NA MORAVĚ - výpravní budova, BJ</t>
  </si>
  <si>
    <t>I</t>
  </si>
  <si>
    <t>J</t>
  </si>
  <si>
    <t>DAKON DUA 24 CT</t>
  </si>
  <si>
    <t>L</t>
  </si>
  <si>
    <t>BAXI  MAINFOUR 24  24kW</t>
  </si>
  <si>
    <t>M</t>
  </si>
  <si>
    <t>DAKON DAGAS 02-24 CK</t>
  </si>
  <si>
    <t>N</t>
  </si>
  <si>
    <t>PROTHERM 23 BOVE</t>
  </si>
  <si>
    <t>O</t>
  </si>
  <si>
    <t>MORAVSKÉ BUDĚJOVICE - výpravní budova, BJ</t>
  </si>
  <si>
    <t>PROTHERM 24 KOV</t>
  </si>
  <si>
    <t>MORAVSKÝ PÍSEK - výpravní budova, BJ</t>
  </si>
  <si>
    <t>Viadrus G 42 ECO -49 kW</t>
  </si>
  <si>
    <t>DAKON DUA PLUS 24 CK</t>
  </si>
  <si>
    <t xml:space="preserve">Ferroli DOMItech F24D </t>
  </si>
  <si>
    <t>Ferroli Bluehelix RRT 25C</t>
  </si>
  <si>
    <t>MUTĚNICE - sociální zařízení TO+WC, BJ</t>
  </si>
  <si>
    <t>BAXI DUO-Tec Compact</t>
  </si>
  <si>
    <t>DAKON DUA 24CT</t>
  </si>
  <si>
    <t>Ferroli Bluehelix RRT 24C</t>
  </si>
  <si>
    <t>MUTĚNICE - výpravní budova, BJ</t>
  </si>
  <si>
    <t>Protherm PANTHER 25KTO-A/1</t>
  </si>
  <si>
    <t>Dakon Dua 24CT</t>
  </si>
  <si>
    <t>NÁMĚŠŤ NAD OSLAVOU - výpravní budova, BJ</t>
  </si>
  <si>
    <t>Viadrus G 27</t>
  </si>
  <si>
    <t>NEMOTICE - výpravní budova, BJ</t>
  </si>
  <si>
    <t xml:space="preserve">Viadrus G 24 ECO - 49 kW </t>
  </si>
  <si>
    <t>Junkers ZWC 24-3 MFA23</t>
  </si>
  <si>
    <t>NESOVICE - výpravní budova</t>
  </si>
  <si>
    <t>OKROUHLICE - výpravní budova, BJ</t>
  </si>
  <si>
    <t>Ferroli Pegasus IF 24</t>
  </si>
  <si>
    <t>OKŘÍŠKY - výpravní budova, BJ</t>
  </si>
  <si>
    <t>Ferrolli Bleuhelix Tech 35A</t>
  </si>
  <si>
    <t>Pro provozní prostory VB</t>
  </si>
  <si>
    <t>Ferroli Econcept 35A</t>
  </si>
  <si>
    <t>byt Holešínský</t>
  </si>
  <si>
    <t>Ferolli Bluehelix Tech RRT 24C</t>
  </si>
  <si>
    <t>byt Sedlák</t>
  </si>
  <si>
    <t>Ferroli DIVA F 24</t>
  </si>
  <si>
    <t>byt Budařovi</t>
  </si>
  <si>
    <t>byt Padrnošová</t>
  </si>
  <si>
    <t>byt Holešínská</t>
  </si>
  <si>
    <t>Junkers ZW 24 - 2DHAE</t>
  </si>
  <si>
    <t>Byt Pavelková</t>
  </si>
  <si>
    <t>byt Kovaříková</t>
  </si>
  <si>
    <t>OSTROV NAD OSLAVOU - výpravní budova, BJ</t>
  </si>
  <si>
    <t>Ferroli GN1 N04, 46 kW
olejový</t>
  </si>
  <si>
    <t>Ferrolli 24</t>
  </si>
  <si>
    <t>ČU</t>
  </si>
  <si>
    <t>PELHŘIMOV - výpravní budova, stavědlo</t>
  </si>
  <si>
    <t>PODIVÍN - výpravni budova, BJ</t>
  </si>
  <si>
    <t>Ferroli Divatop HF 32</t>
  </si>
  <si>
    <t>VIADRUS G 23</t>
  </si>
  <si>
    <t>Viessmann Vitopend 100-W</t>
  </si>
  <si>
    <t>POHOŘELICE - budova zastávky, BJ</t>
  </si>
  <si>
    <t>IMMERGAS NIKE Star 23</t>
  </si>
  <si>
    <t>Ferolli DOMItech F24 D</t>
  </si>
  <si>
    <t>POŠTORNÁ - budova zastávky, BJ</t>
  </si>
  <si>
    <t>PŘIBYSLAV - RZZ, BJ</t>
  </si>
  <si>
    <t>Ferroli Bluehelix Tech S42H</t>
  </si>
  <si>
    <t>Ferroli Bluehelix tech RRT 30H</t>
  </si>
  <si>
    <t>PŘIBYSLAV - výpravní budova, BJ</t>
  </si>
  <si>
    <t>Ferroli Bluehelix - Tech 35A</t>
  </si>
  <si>
    <t>RANTÍŘOV - výpravní budova, BJ</t>
  </si>
  <si>
    <t>Ferroli Bluehelix PRO 25C</t>
  </si>
  <si>
    <t>provozní prostory DK</t>
  </si>
  <si>
    <t>BAXI ECOFOUR 24  COMBI</t>
  </si>
  <si>
    <t>byt Zamazal</t>
  </si>
  <si>
    <t>ThermonaTHERM 20 CX/N combi</t>
  </si>
  <si>
    <t>byt Novotná</t>
  </si>
  <si>
    <t>BAXI ECO 3 COMPACT 240 i</t>
  </si>
  <si>
    <t>byt Markovi</t>
  </si>
  <si>
    <t>ROŽNÁ - výpravní budova, BJ</t>
  </si>
  <si>
    <t>Viadrus Garde G 42 Eco</t>
  </si>
  <si>
    <t>BAXI Compact 240Fi</t>
  </si>
  <si>
    <t>byt</t>
  </si>
  <si>
    <t>SÁZAVA U ŽĎÁRU - výpravní budova, BJ</t>
  </si>
  <si>
    <t>Ferroli GN 1.05 - 49 kW
olejový</t>
  </si>
  <si>
    <t>SKALICE NAD SVITAVOU - kancelář, soc.zař. TO, SEE, SSZT</t>
  </si>
  <si>
    <t>Ferroli ECONCEPT 51 A</t>
  </si>
  <si>
    <t>SKALICE NAD SVITAVOU - výpravní budova, BJ</t>
  </si>
  <si>
    <t>BAXI Ecofour 24F</t>
  </si>
  <si>
    <t>BAXI LUNA 3 COMFORT 240 Fi</t>
  </si>
  <si>
    <t>SKLENÉ NAD OSLAVOU - výpravní budova, BJ</t>
  </si>
  <si>
    <t>Ferroli Pegasus F45</t>
  </si>
  <si>
    <t>FEROLLI DOMITECH F24D</t>
  </si>
  <si>
    <t>SLAVKOV U BRNA - výpravní budova, BJ</t>
  </si>
  <si>
    <t>Ferrolli Domitech 24D</t>
  </si>
  <si>
    <t>FEROLLI DIVATOP Micro F 24</t>
  </si>
  <si>
    <t>Panther 12 KTO-A/1</t>
  </si>
  <si>
    <t>SOKOLNICE-TELNICE - výpravní budova, BJ</t>
  </si>
  <si>
    <t>Ferroli DIVAtop MicroF24</t>
  </si>
  <si>
    <t>Baxi Eco3 Compact 1.240i</t>
  </si>
  <si>
    <t>STŘELICE - výpravní budova, BJ</t>
  </si>
  <si>
    <t>Thermona 20CX</t>
  </si>
  <si>
    <t>Ferroli Bluehelix Tech PRO 25C</t>
  </si>
  <si>
    <t>ŠLAPANICE - výpravní budova, BJ</t>
  </si>
  <si>
    <t>VIADRUS G 42 ECO - 26 kW</t>
  </si>
  <si>
    <t>TELČ - výpravní budova, BJ</t>
  </si>
  <si>
    <t>Therm 50N DUO</t>
  </si>
  <si>
    <t>Therm 20 CX/N</t>
  </si>
  <si>
    <t>byt - prázdný</t>
  </si>
  <si>
    <t>IMMERGAS ZEUS Superior 24</t>
  </si>
  <si>
    <t>nocležny</t>
  </si>
  <si>
    <t>BAXI ECOFOUR 24</t>
  </si>
  <si>
    <t>byt Vilímek</t>
  </si>
  <si>
    <t>VELKÉ MEZIŘÍČÍ - výpravní budova, BJ</t>
  </si>
  <si>
    <t>Ferroli GN1 N04
olejový</t>
  </si>
  <si>
    <t>VESELÍ NAD MORAVOU - výpravní budova, BJ</t>
  </si>
  <si>
    <t>Ferroli ECONCEPT 51A</t>
  </si>
  <si>
    <t>Therm 28 LX</t>
  </si>
  <si>
    <t>Baxi Prime 24</t>
  </si>
  <si>
    <t>VYŠKOV NA MORAVĚ - výpravní budova, BJ</t>
  </si>
  <si>
    <t>Bluehelix Tech RRT 24H</t>
  </si>
  <si>
    <t>DESTILA DPL 25E</t>
  </si>
  <si>
    <t>Therm DUO 50T</t>
  </si>
  <si>
    <t>ZAJEČÍ - výpravní budova, BJ</t>
  </si>
  <si>
    <t>Protherm Rejnok 21K</t>
  </si>
  <si>
    <t>DAKON PTE – 24 kW</t>
  </si>
  <si>
    <t>ZNOJMO - TO sociální zařízení, BJ</t>
  </si>
  <si>
    <t>BAXI Nuvola3Comfort 240Fi</t>
  </si>
  <si>
    <t>Q</t>
  </si>
  <si>
    <t>ZNOJMO - výpravní budova, BJ</t>
  </si>
  <si>
    <t>Ferroli Bluehelix HiTech RRT 28H</t>
  </si>
  <si>
    <t>nahrazen Ferroli Bluehelix HiTech RRT 28H</t>
  </si>
  <si>
    <t>S</t>
  </si>
  <si>
    <t>nahrazen Ferroli Bluehelix Tech S45H</t>
  </si>
  <si>
    <t>nahrazen Ferroli Bluehelix Tech RRT 30H</t>
  </si>
  <si>
    <t>Vaillant VUW 286/5-3 eco TEC pro</t>
  </si>
  <si>
    <t>U</t>
  </si>
  <si>
    <t>V</t>
  </si>
  <si>
    <t>W</t>
  </si>
  <si>
    <t>X</t>
  </si>
  <si>
    <t>Y</t>
  </si>
  <si>
    <t>Z</t>
  </si>
  <si>
    <t>AA</t>
  </si>
  <si>
    <t>AB</t>
  </si>
  <si>
    <t>Žďár nad Sázavou VB, Chelčického 1/229</t>
  </si>
  <si>
    <t>Žďár nad Sázavou DP, Chelčického 1/229</t>
  </si>
  <si>
    <t xml:space="preserve">Žďár nad Sázavou TO, Chelčického 28/1669 </t>
  </si>
  <si>
    <t>ŽDÍREC NAD DOUBRAVOU - výpravní budova, BJ</t>
  </si>
  <si>
    <t>Ferroli Domina F24 E</t>
  </si>
  <si>
    <t>Ferroli Domina F24 D</t>
  </si>
  <si>
    <r>
      <t xml:space="preserve">Dle </t>
    </r>
    <r>
      <rPr>
        <b/>
        <sz val="9"/>
        <rFont val="Verdana"/>
        <family val="2"/>
        <charset val="238"/>
      </rPr>
      <t>§ 6a odst. 1 zákona č. 406/2000 Sb.</t>
    </r>
    <r>
      <rPr>
        <sz val="9"/>
        <rFont val="Verdana"/>
        <family val="2"/>
        <charset val="238"/>
      </rPr>
      <t xml:space="preserve"> o hospodaření energií je povinen vlastník budovy se jmenovitým výkonem </t>
    </r>
    <r>
      <rPr>
        <b/>
        <sz val="9"/>
        <rFont val="Verdana"/>
        <family val="2"/>
        <charset val="238"/>
      </rPr>
      <t>nad 70 kW</t>
    </r>
    <r>
      <rPr>
        <sz val="9"/>
        <rFont val="Verdana"/>
        <family val="2"/>
        <charset val="238"/>
      </rPr>
      <t xml:space="preserve"> zajistit pravidelnou kontrolu přístupných částí tohoto systému, jejímž výsledkem je písemná zpráva o kontrole
Dle </t>
    </r>
    <r>
      <rPr>
        <b/>
        <sz val="9"/>
        <rFont val="Verdana"/>
        <family val="2"/>
        <charset val="238"/>
      </rPr>
      <t>§3 vyhl. č. 38/2022 Sb.</t>
    </r>
    <r>
      <rPr>
        <sz val="9"/>
        <rFont val="Verdana"/>
        <family val="2"/>
        <charset val="238"/>
      </rPr>
      <t xml:space="preserve"> se jmenovitý výkon provozovaného systému vytápění nebo kombinovaného systému vytápění a větrání se určí jako </t>
    </r>
    <r>
      <rPr>
        <b/>
        <sz val="9"/>
        <rFont val="Verdana"/>
        <family val="2"/>
        <charset val="238"/>
      </rPr>
      <t>součet jmenovitých výkonů</t>
    </r>
    <r>
      <rPr>
        <sz val="9"/>
        <rFont val="Verdana"/>
        <family val="2"/>
        <charset val="238"/>
      </rPr>
      <t xml:space="preserve"> všech instalovaných zdrojů tepla nebo přípojných výkonů odběrného místa soustavy zásobování tepelnou energií. Pro obytné budovy se uvažují pouze zdroje, které zásobují teplem více než jednu jednotku.</t>
    </r>
  </si>
  <si>
    <t xml:space="preserve"> celk. příkon [kW]</t>
  </si>
  <si>
    <t>Spotřeba paliva (energie) v roce 2020 (m3, t, l, kWh)</t>
  </si>
  <si>
    <t>OŘ Ostrava</t>
  </si>
  <si>
    <t>Ostrava - Kunčice, Bártova 582/9</t>
  </si>
  <si>
    <t>VIADRUS G 300</t>
  </si>
  <si>
    <t>kotelna přízemí</t>
  </si>
  <si>
    <t>Petrovice u Karviné, Petrovice u Karviné 125</t>
  </si>
  <si>
    <t>VIADRUS</t>
  </si>
  <si>
    <t>kotelna</t>
  </si>
  <si>
    <t>OŘ OSTRAVA</t>
  </si>
  <si>
    <t>PROSTĚJOV HL.N. - JANÁČKOVA 2 - VB</t>
  </si>
  <si>
    <t xml:space="preserve">KO </t>
  </si>
  <si>
    <t>VIESSMANN - VITODENS B2HA</t>
  </si>
  <si>
    <t>Český Těšín, ST administrativní  budova</t>
  </si>
  <si>
    <t>VITODENS 200</t>
  </si>
  <si>
    <t>kotelna - suterén</t>
  </si>
  <si>
    <t>Český Těšín, dílny mechanizační středisko</t>
  </si>
  <si>
    <t>VIADRUS G 90</t>
  </si>
  <si>
    <t xml:space="preserve">Český Těšín, Nádražní </t>
  </si>
  <si>
    <t>VIADRUS G42 ECO</t>
  </si>
  <si>
    <t>dopravní budova-suterén</t>
  </si>
  <si>
    <t>Bohumín, Ad.Mickiewicze 67</t>
  </si>
  <si>
    <t>BAXI DUO - TEC MP-1.50</t>
  </si>
  <si>
    <t>kotelna podkroví</t>
  </si>
  <si>
    <t>Krnov, Nádražní 1096/1</t>
  </si>
  <si>
    <t>VAILLANT VK IN576/1E</t>
  </si>
  <si>
    <t>VAILLANT VKINT 93/1E</t>
  </si>
  <si>
    <t>Frenštát pod Radhoštěm, Nádražní 898</t>
  </si>
  <si>
    <t xml:space="preserve">kotelna sklep </t>
  </si>
  <si>
    <t>ZÁBŘEH NA MORAVĚ - U NÁDRAŽÍ 1626/6 - VB</t>
  </si>
  <si>
    <t>BROTJE - WGB 90 I</t>
  </si>
  <si>
    <t>PLYN</t>
  </si>
  <si>
    <t xml:space="preserve">VALAŠSKÉ MEZIŘÍČÍ - NÁDRAŽNÍ 545 - RZZ </t>
  </si>
  <si>
    <t>VIADRUS - G42 ECO</t>
  </si>
  <si>
    <t>VALAŠSKÉ MEZIŘÍČÍ - NÁDRAŽNÍ 545 - VB</t>
  </si>
  <si>
    <t>ŠUMPERK - JESENICKÁ 464/4 - VB</t>
  </si>
  <si>
    <t>ŠUMPERK - JESENICKÁ 464/4 - VB - POŠTA</t>
  </si>
  <si>
    <t>VIESSMANN - VITOPEND 100</t>
  </si>
  <si>
    <t>PŘEROV - TOVÁRNÍ 439/14 - HZS</t>
  </si>
  <si>
    <t>PŘEROV - TOVÁRNÍ 3286/12C - CDP</t>
  </si>
  <si>
    <t>BUDERUS - LOGAMAX PLUS GB 82kW</t>
  </si>
  <si>
    <t>ČERVENKA - NÁDRAŽNÍ 372 - VB</t>
  </si>
  <si>
    <t>BROTJE - WGB 70 H</t>
  </si>
  <si>
    <t>ŠUMPERK - UNIČOVSKÁ  2645/1 - PB</t>
  </si>
  <si>
    <t>BROTJE - WGB 50 H a 90 H</t>
  </si>
  <si>
    <t>HRANICE NA MORAVE - NÁDRAŽNÍ 498 - VB</t>
  </si>
  <si>
    <t>BROTJE - BGB 50 I</t>
  </si>
  <si>
    <t>HRANICE NA MORAVĚ - NÁDRAŽNÍ 498 - VB - BYT</t>
  </si>
  <si>
    <t>THERMONA - THERM PRO 14 KX</t>
  </si>
  <si>
    <t>NÁJEMCE</t>
  </si>
  <si>
    <t xml:space="preserve">STARÉ MĚSTO U U.H. - NÁDRAŽNÍ 243 - VB </t>
  </si>
  <si>
    <t>BROTJE - (WGB 50i, 38i, 28i,22i)+ PROTHERM - GEPARD CONDENS 25 MKO A</t>
  </si>
  <si>
    <t>K1-pokladny, K2-tranzito, K3- koupelna, K4 - úklidová firma;kotel-wc</t>
  </si>
  <si>
    <t>STARÉ MĚSTO U UH - NÁDRAŽNÍ 243 - VB - BYT</t>
  </si>
  <si>
    <t>PROTHERM - GEPARD CONDENS 12 MKO A</t>
  </si>
  <si>
    <t>Bohumín, řídící stavědlo</t>
  </si>
  <si>
    <t>podkrovní prostor</t>
  </si>
  <si>
    <t>ohřívač vody Q7 300 Vent-C</t>
  </si>
  <si>
    <t>Bohumín, Sídlo TO( KVADRO)</t>
  </si>
  <si>
    <t>BAXI PRIME 42</t>
  </si>
  <si>
    <t>Frýdlant n.Ostravicí, sociální budova</t>
  </si>
  <si>
    <t>Opava, Sdružené pracoviště</t>
  </si>
  <si>
    <t>VIESSMANN VITODENS100-W</t>
  </si>
  <si>
    <t>adm.budova 1.patro</t>
  </si>
  <si>
    <t>Opava, TO Opava</t>
  </si>
  <si>
    <t>DAKON DUA RTFS24AE</t>
  </si>
  <si>
    <t>přízemí,adm.míst.</t>
  </si>
  <si>
    <t>DAKON DUA TURBO</t>
  </si>
  <si>
    <t>reklamní stud.,kuchyňka</t>
  </si>
  <si>
    <t>Vitodens 200W</t>
  </si>
  <si>
    <t>šatna dělníků, kanc.mistrů</t>
  </si>
  <si>
    <t>QUANTUM PLUS Q750NRRT5U</t>
  </si>
  <si>
    <t>VIADRUS G 27 ECO GL</t>
  </si>
  <si>
    <t>dílny, šatny,  kot.přízemí</t>
  </si>
  <si>
    <t>Opava, dílna SZT</t>
  </si>
  <si>
    <t>kotelna sklep</t>
  </si>
  <si>
    <t>Suchdol n.O., sdružené pracoviště, Nádražní 207</t>
  </si>
  <si>
    <t>VAILANT VUW CZ 240-5</t>
  </si>
  <si>
    <t>přízemí</t>
  </si>
  <si>
    <t>podkroví</t>
  </si>
  <si>
    <t>Quantum Q 7-400-Vent-C</t>
  </si>
  <si>
    <t>K1 levý</t>
  </si>
  <si>
    <t>Suchdol n.O., sociální budova PKD</t>
  </si>
  <si>
    <t>Quantum Q 7-400-Vent-c</t>
  </si>
  <si>
    <t>QUANTUM Q7 50 NBRT (U)</t>
  </si>
  <si>
    <t>VIADRUS G 27 ECO</t>
  </si>
  <si>
    <t>Albrechtice u Českého Těšína, Nádražní 506</t>
  </si>
  <si>
    <t>VIADRUS G27 ECO GL</t>
  </si>
  <si>
    <t>kotelna podkroví TÚDC</t>
  </si>
  <si>
    <t>DAKON DUA 30 CK/DK</t>
  </si>
  <si>
    <t>kotelna v přízemí</t>
  </si>
  <si>
    <t>Bruntál, Nádražní 1092/45</t>
  </si>
  <si>
    <t>dopravní kancelár</t>
  </si>
  <si>
    <t>VIADRUS CLEO</t>
  </si>
  <si>
    <t>1.patro - tech.místnost</t>
  </si>
  <si>
    <t xml:space="preserve">VIADRUS </t>
  </si>
  <si>
    <t>školící mísnost</t>
  </si>
  <si>
    <t>kond. kotel VIADRUS NAOS K 4</t>
  </si>
  <si>
    <t>restaurace</t>
  </si>
  <si>
    <t>Frýdlant nad Ostravicí, Poštovní 301</t>
  </si>
  <si>
    <t>VIADRUS GARNE G42ECO</t>
  </si>
  <si>
    <t>Opava - východ, Janská 693/3</t>
  </si>
  <si>
    <t>DAKON P30</t>
  </si>
  <si>
    <t>DAKON P50 LUX</t>
  </si>
  <si>
    <t>DAKON DUA PLUS 28</t>
  </si>
  <si>
    <t>dozorčí přepravy</t>
  </si>
  <si>
    <t>kotelna u Cargo</t>
  </si>
  <si>
    <t>jídelna sklep</t>
  </si>
  <si>
    <t>Ostrava - Bartovice, Nové nádraží č.p.1</t>
  </si>
  <si>
    <t>WOLF NG-2E-48</t>
  </si>
  <si>
    <t>Studénka, Nádražní 135</t>
  </si>
  <si>
    <t>VAILLANT VK INT 464-3</t>
  </si>
  <si>
    <t>Suchdol nad Odrou, výpravní budova</t>
  </si>
  <si>
    <t>Baxi Duo-tec MP +1,35</t>
  </si>
  <si>
    <t>Suchdol nad Odrou, výpravní budova, DK</t>
  </si>
  <si>
    <t>Baxi Duo-tec compact + 1.24</t>
  </si>
  <si>
    <t>šatny 1.patro</t>
  </si>
  <si>
    <t>BEDIHOŠŤ - KOMENDOVA 46 - VB</t>
  </si>
  <si>
    <t>BAXI - SLIM 1.490 IN</t>
  </si>
  <si>
    <t>BEDIHOŠŤ - KOMENDOVA 46 - VB - BYT</t>
  </si>
  <si>
    <t>JUNKERS - CERAPUR ACU ZWSB 22/28 3E23</t>
  </si>
  <si>
    <t>BAXI - ECOFOURA 24F</t>
  </si>
  <si>
    <t>DAKON - 20</t>
  </si>
  <si>
    <t>VIADRUS - G25</t>
  </si>
  <si>
    <t>HANUŠOVICE - NÁDRAŽNÍ 197 - VB</t>
  </si>
  <si>
    <t>BROTJE - WGB 50 H</t>
  </si>
  <si>
    <t>HANUŠOVICE - NÁDRAŽNÍ 197 - VB - BYT</t>
  </si>
  <si>
    <t>BROTJE - WBC 22/24 H</t>
  </si>
  <si>
    <t>HORNÍ LIDEČ - HORNÍ LIDEČ 90 - VB</t>
  </si>
  <si>
    <t>BOSH - TRONIC 5000H</t>
  </si>
  <si>
    <t xml:space="preserve">HULÍN - NÁDRAŽNÍ 380 - VB </t>
  </si>
  <si>
    <t>JUNKERS - SUPRALINE KN 36-8 E 23</t>
  </si>
  <si>
    <t>JESENÍK - NÁDRAŽNÍ 282/2 - VB</t>
  </si>
  <si>
    <t xml:space="preserve">VIESSMANN - VITODENS 300 W </t>
  </si>
  <si>
    <t>technická místnost, pokladny, hospoda, nocležny a dozorčí místnost</t>
  </si>
  <si>
    <t>KOSTELEC NA HANÉ - 8. KVĚTNA 266 - VB - BYT</t>
  </si>
  <si>
    <t>VIADRUS - NAOS K4</t>
  </si>
  <si>
    <t>BROTJE - WBS 22 H</t>
  </si>
  <si>
    <t>KROMĚŘÍŽ - NÁDRAŽNÍ 1690/3 - VB</t>
  </si>
  <si>
    <t>1x BROTJE - WGB 38 i a 3x BRÖTJE WBS 22i</t>
  </si>
  <si>
    <t>LIPOVÁ LÁZNĚ - LL331 - VB</t>
  </si>
  <si>
    <t>PROTHERM - MEDVĚD 30 KLOM; 2x VIADRUS - NAOS K4</t>
  </si>
  <si>
    <t>LIPOVÁ LÁZNĚ - LL331 - VB - BYT</t>
  </si>
  <si>
    <t>BAXI - ECOFOUR 24</t>
  </si>
  <si>
    <t>LUHAČOVICE - NÁDRAŽNÍ 261 - VB</t>
  </si>
  <si>
    <t>PROTHERM - GEPARD CONDENS 25 MKO; 2x BROTJE - WHBK 22/24;</t>
  </si>
  <si>
    <t>NEZAMYSLICE - KOMENSKÉHO 115 - VB</t>
  </si>
  <si>
    <t>BROTJE - WGB 28 I a 50 I</t>
  </si>
  <si>
    <t>OLOMOUC MĚSTO - B. NĚMCOVÉ 83/2 - VB</t>
  </si>
  <si>
    <t>BROTJE - WBS 22</t>
  </si>
  <si>
    <t>OLOMOUC MĚSTO - B. NĚMCOVÉ 83/2 - VB - BYT</t>
  </si>
  <si>
    <t>PROTHERM - TIGER CONDENS 18/25 KKZ 42-A</t>
  </si>
  <si>
    <t>OSÍČKO - OSÍČKO 129 - RZZ, VB</t>
  </si>
  <si>
    <t>THERMONA - THERM DUO 50</t>
  </si>
  <si>
    <t>OSÍČKO - OSÍČKO 129 - VB</t>
  </si>
  <si>
    <t>THERMONA - THERM 28 TLXZ</t>
  </si>
  <si>
    <t>OTROKOVICE - NÁDRAŽNÍ 272 - VB (kotelna)</t>
  </si>
  <si>
    <t>BAXI - SLIM 1.4000 IN a PROTHERM - PANTHER CONDENS 30 KKO-A H-CZ</t>
  </si>
  <si>
    <t>PROSTĚJOV - PRAŽSKÁ 2943 - PB - ADMINISTRATIVNÍ</t>
  </si>
  <si>
    <t>BROTJE - WGB 50 I</t>
  </si>
  <si>
    <t>PROSTĚJOV - PRAŽSKÁ 2943 - PB - BYT</t>
  </si>
  <si>
    <t>BAXI - LUNA 3 COMFORT 240 FI</t>
  </si>
  <si>
    <t>STARÉ MĚSTO - NÁDRAŽNÍ 2216 - PB - MES</t>
  </si>
  <si>
    <t>OPEN GROUP - AERMAXLINE</t>
  </si>
  <si>
    <t>STARÉ MĚSTO - NÁDRAŽNÍ 2216 - PB - PLYNOVÁ KOTELNA</t>
  </si>
  <si>
    <t>BAXI - LUNA DUO TEC 1.35</t>
  </si>
  <si>
    <t>ŠTĚPÁNOV - ZA DRAHOU 169/8 - VB - BYT</t>
  </si>
  <si>
    <t xml:space="preserve">VIADRUS - NAOS K4 </t>
  </si>
  <si>
    <t>ŠTĚPÁNOV - ZA DRAHOU 169/8 - VB - DK</t>
  </si>
  <si>
    <t>VAILANT - VU246/5</t>
  </si>
  <si>
    <t>ŠTĚPÁNOV - ZA DRAHOU 169/8 - VB - PRÁDELNA</t>
  </si>
  <si>
    <t>BUDERUS - LOGAMAX PLUS GB 072-24</t>
  </si>
  <si>
    <t>UHERSKÉ HRADIŠTĚ - NÁDRAŽNÍ 212 - VB - BYT</t>
  </si>
  <si>
    <t>PROTHERM - TIGER 25 KKZ 42 A</t>
  </si>
  <si>
    <t>VIADRUS - NAOS K4 G2H24ZW</t>
  </si>
  <si>
    <t>UHERSKÉ HRADIŠTĚ - NÁDRAŽNÍ 212 - VB - KOTELNA</t>
  </si>
  <si>
    <t>UHERSKÉ HRADIŠTĚ - NÁDRAŽNÍ 212 - VB - PŮDA</t>
  </si>
  <si>
    <t>PROTHERM - PANTHER CONDENS 24/25 KKV-A; PROTHERM - GEPARD CONDENS 25 MKO; PROTHERM - GEPARD CONDENS 12 MKV</t>
  </si>
  <si>
    <t>UHERSKÝ BROD - U NÁDRAŽÍ 1046 - VB - KOTELNA</t>
  </si>
  <si>
    <t>BAXI - LUNA PLATINUM 1.32</t>
  </si>
  <si>
    <t>VALAŠSKÁ POLANKA - VP 168 - VB - KOTELNA</t>
  </si>
  <si>
    <t xml:space="preserve">BROTJE - BGB 50 I </t>
  </si>
  <si>
    <t>VELKÁ BYSTŘICE - NÁDRAŽNÍ 201 - VB</t>
  </si>
  <si>
    <t>PROTHERM - GEPARD CONDENS</t>
  </si>
  <si>
    <t>VELKÁ BYSTŘICE - NÁDRAŽNÍ 201 - VB - BYT</t>
  </si>
  <si>
    <t>PROTHERM - PANTHER CONDENS 25 KKO-A</t>
  </si>
  <si>
    <t>BROTJE - 22/24</t>
  </si>
  <si>
    <t>VSETÍN - NEMOCNIČNÍ 2165 - RZZ</t>
  </si>
  <si>
    <t>VIESSMANN - VITOGAS 200F</t>
  </si>
  <si>
    <t>ZLÍN STŘED - TRÁVNÍK 543 - VB</t>
  </si>
  <si>
    <t>2x THERMONA - THERM 28 TLX.A; VAILLANT - VUOST 282E; VIADRUS - NAOS K4 G3H242W</t>
  </si>
  <si>
    <t>VÝMĚNÍKOVÉ STANICE</t>
  </si>
  <si>
    <t>příkon kW</t>
  </si>
  <si>
    <t>TYP</t>
  </si>
  <si>
    <t>Ostrava hlavní nádraží, VB, 1.PP</t>
  </si>
  <si>
    <t xml:space="preserve">horkovodní výměníková stanice </t>
  </si>
  <si>
    <t>280+60</t>
  </si>
  <si>
    <t>systherm</t>
  </si>
  <si>
    <t>Ostrava Svinov, řídící stavědlo</t>
  </si>
  <si>
    <t>parní výměníková stanice</t>
  </si>
  <si>
    <t>60+30</t>
  </si>
  <si>
    <t>alfalaval</t>
  </si>
  <si>
    <t>Ostrava Svinov, VB</t>
  </si>
  <si>
    <t>385+100</t>
  </si>
  <si>
    <t>Ostrava Svinov, stavědlo 1</t>
  </si>
  <si>
    <t>70+35</t>
  </si>
  <si>
    <t>jad</t>
  </si>
  <si>
    <t>Havířov, přístavba u VB, suterén</t>
  </si>
  <si>
    <t>380+100</t>
  </si>
  <si>
    <t>Karviná</t>
  </si>
  <si>
    <t>centrální výměníková stanice</t>
  </si>
  <si>
    <t>Karviná TO</t>
  </si>
  <si>
    <t>teplovodní výměníkový</t>
  </si>
  <si>
    <t>80+40</t>
  </si>
  <si>
    <t>Karviná VB</t>
  </si>
  <si>
    <t>tepl výměníková stanice</t>
  </si>
  <si>
    <t>700+300</t>
  </si>
  <si>
    <t>Ostrava Skladištní</t>
  </si>
  <si>
    <t>horkovodní výměníková stanice</t>
  </si>
  <si>
    <t>240+50</t>
  </si>
  <si>
    <t>Ostrava uhelné n.</t>
  </si>
  <si>
    <t>30+60</t>
  </si>
  <si>
    <t>Kopřivnice osobní n.</t>
  </si>
  <si>
    <t>Kopřivnice nákladové n.</t>
  </si>
  <si>
    <t>140+100</t>
  </si>
  <si>
    <t>cetepref</t>
  </si>
  <si>
    <t>OLOMOUC - JEREMENKOVA 11 - ÚSTŘED.STAVĚDLO</t>
  </si>
  <si>
    <t>Sympatik PNV UT XL 150 ÚT</t>
  </si>
  <si>
    <t>OLOMOUC - NERUDOVA 1 - ADMIN.BUDOVA</t>
  </si>
  <si>
    <t>Sympatik VNV UT XL 400 ÚT</t>
  </si>
  <si>
    <t>PŘEROV - HUSOVA 1 - VB</t>
  </si>
  <si>
    <t>V-111</t>
  </si>
  <si>
    <t>TEPELNÁ ČERPADLA</t>
  </si>
  <si>
    <t>Ostrava, Skladištní, HZS</t>
  </si>
  <si>
    <t>Tepelná čerpadla</t>
  </si>
  <si>
    <t>LG</t>
  </si>
  <si>
    <t xml:space="preserve">kamna     </t>
  </si>
  <si>
    <t xml:space="preserve">kotel           </t>
  </si>
  <si>
    <t>zemní plyn</t>
  </si>
  <si>
    <t>Podrobný přehled tepelných zdrojů dle jejich výkonostních kategorií (v případě kotlů na pevná paliva s příkonem do 300 kW uveďte do poznámky i kategorii emisní třídy, v případě, že údaj nelze dohledat bere se za to, že zdroj má základní emisní třídu 1)</t>
  </si>
  <si>
    <t>Kontakt na zpracovatele tabulky:</t>
  </si>
  <si>
    <r>
      <t>Spotřeba paliva (energie) v roce 2021 (m</t>
    </r>
    <r>
      <rPr>
        <b/>
        <vertAlign val="superscript"/>
        <sz val="10"/>
        <rFont val="Calibri"/>
        <family val="2"/>
        <charset val="238"/>
        <scheme val="minor"/>
      </rPr>
      <t>3</t>
    </r>
    <r>
      <rPr>
        <b/>
        <sz val="10"/>
        <rFont val="Calibri"/>
        <family val="2"/>
        <charset val="238"/>
        <scheme val="minor"/>
      </rPr>
      <t>, t, l, kWh)</t>
    </r>
  </si>
  <si>
    <t>SPS PRAHA</t>
  </si>
  <si>
    <t>ŽST Kutná Hora hlavní nádraží, VB</t>
  </si>
  <si>
    <t>probíhá rekontrukce, bude nový kotel !!!</t>
  </si>
  <si>
    <t xml:space="preserve">Praha 9 - Balabenka, CDP </t>
  </si>
  <si>
    <t>kotel ÚT</t>
  </si>
  <si>
    <t>Stacionární kondenzační kotel C 230-210 ECO</t>
  </si>
  <si>
    <t>ŽST Praha hlavní nádraží, VB, Fantova budova č.p.300</t>
  </si>
  <si>
    <t xml:space="preserve">Viessmann </t>
  </si>
  <si>
    <t>TO+TUV</t>
  </si>
  <si>
    <t>ŽST Praha Libeň - provozní budova, věž</t>
  </si>
  <si>
    <t>Zpalinový kotel Viessmann – Simplex</t>
  </si>
  <si>
    <t>ŽST Praha-Libeň, VB, čp.316</t>
  </si>
  <si>
    <t>ŽST Praha-Libeň, VB, čp.317</t>
  </si>
  <si>
    <t>ŽST Praha-Smíchov, VB</t>
  </si>
  <si>
    <t>GŘ - O4</t>
  </si>
  <si>
    <t>Praha 1, Dlážděná</t>
  </si>
  <si>
    <t>Viessmann</t>
  </si>
  <si>
    <t>Spotřeba paliva (energie) v roce 2021 (m3, t, l, kWh)</t>
  </si>
  <si>
    <t>SPS Praha</t>
  </si>
  <si>
    <t>ŽST Benešov u Prahy, VB</t>
  </si>
  <si>
    <t>Viadrus G27 ECO GL</t>
  </si>
  <si>
    <t>ŽST Benešov byt 1.p. Jeřábek</t>
  </si>
  <si>
    <t>ŽST Benešov byt 2.p. Kavka</t>
  </si>
  <si>
    <t>ŽST Benešov byt 1.p. Svobodová</t>
  </si>
  <si>
    <t>ŽST Benešov byt 2.p. Paukertová chodba</t>
  </si>
  <si>
    <t>ŽST Březnice VB</t>
  </si>
  <si>
    <t xml:space="preserve">Viadrus G90 </t>
  </si>
  <si>
    <t xml:space="preserve">ŽST Chrášťany TO </t>
  </si>
  <si>
    <t xml:space="preserve">Galmet </t>
  </si>
  <si>
    <t>Kolín OTV</t>
  </si>
  <si>
    <t xml:space="preserve">Viadrus </t>
  </si>
  <si>
    <t xml:space="preserve">Nymburk st. 5- Ranžír </t>
  </si>
  <si>
    <t xml:space="preserve">ŽST Poříčany VB </t>
  </si>
  <si>
    <t>Viadrus G33</t>
  </si>
  <si>
    <t xml:space="preserve">Praha Vršovice  st.6 odjezd </t>
  </si>
  <si>
    <t>Dietrich AMC 90</t>
  </si>
  <si>
    <t>Praha Vršovice(Strašnice) nocležny 1343</t>
  </si>
  <si>
    <t>Praha Vršovice(Strašnice) nocležny 1344</t>
  </si>
  <si>
    <t>Praha Žižkov Křenovka</t>
  </si>
  <si>
    <t>De Dietrich DTG</t>
  </si>
  <si>
    <t>ŽST Praha-Dejvice, VB</t>
  </si>
  <si>
    <t>De Dietrich AMC 65</t>
  </si>
  <si>
    <t>ŽST Praha-Vršovice, VB</t>
  </si>
  <si>
    <t>Praha 8, Křižíkova</t>
  </si>
  <si>
    <t>Benešov dílny a soc. zařízení + budova kanceláře, sklady</t>
  </si>
  <si>
    <t xml:space="preserve">Viadrus G 27 ECO </t>
  </si>
  <si>
    <t xml:space="preserve">Český Brod, SO + TO </t>
  </si>
  <si>
    <t>Viadrus G 25</t>
  </si>
  <si>
    <t>Baxi Slim OKL 125</t>
  </si>
  <si>
    <t>ŽST Hostivice VB</t>
  </si>
  <si>
    <t>Karma Alfa</t>
  </si>
  <si>
    <t>ŽST Hostivice byt Caplová</t>
  </si>
  <si>
    <t>ŽSZ Hostivice byt Kolářová</t>
  </si>
  <si>
    <t>ŽST Kamenné Žehrovice, VB</t>
  </si>
  <si>
    <t>Varimatik VM 44</t>
  </si>
  <si>
    <t>Varimatik VM 45</t>
  </si>
  <si>
    <t>ŽST Kladno VB č.p.90</t>
  </si>
  <si>
    <t>Baxi 90</t>
  </si>
  <si>
    <t>Kolín ATU - ČD telematika, Polepská 640</t>
  </si>
  <si>
    <t>Baxi Nuvola 3</t>
  </si>
  <si>
    <t>Kralupy nad Vltavou administrativní budova Prokopova 34</t>
  </si>
  <si>
    <t>Baxi Slim</t>
  </si>
  <si>
    <t>Kutná Hora město - VB č.p.120</t>
  </si>
  <si>
    <t>ALFA POV 18</t>
  </si>
  <si>
    <t>TUV</t>
  </si>
  <si>
    <t>Kutná Hora město - VB č.p.120  suterén</t>
  </si>
  <si>
    <t xml:space="preserve">Destila </t>
  </si>
  <si>
    <t>Kutná Hora město - VB č.p.120 sklep</t>
  </si>
  <si>
    <t>Mědvěd 40 KOLM</t>
  </si>
  <si>
    <t>Lysá nad Labem, SEE (budova DKV)</t>
  </si>
  <si>
    <t>Viadrus G 27 ECO</t>
  </si>
  <si>
    <t>ŽST Lysá nad Labem VB  kancelář</t>
  </si>
  <si>
    <t>Baxi duo TEC plus VU INT 186/3-5</t>
  </si>
  <si>
    <t xml:space="preserve">ŽST Lysá nad Labem VB 1.patro </t>
  </si>
  <si>
    <t xml:space="preserve">Dakon </t>
  </si>
  <si>
    <t>ŽST Lysá nad Labem VB byt p. Novotný</t>
  </si>
  <si>
    <t>ŽST Lysá nad Labem VB byt p. Pačes</t>
  </si>
  <si>
    <t xml:space="preserve">ŽST Lysá nad Labem VB byt pi Ulrichová </t>
  </si>
  <si>
    <t>ŽST Mšeno VB</t>
  </si>
  <si>
    <t>Carborobot PV 80</t>
  </si>
  <si>
    <t>ŽST Mělník VB 1.NP šatna</t>
  </si>
  <si>
    <t>ŽST Mělník zavazadlová pokladna VB</t>
  </si>
  <si>
    <t xml:space="preserve">ŽST Mělník Cargo NP chodba </t>
  </si>
  <si>
    <t xml:space="preserve">ŽST Mělník kotelna </t>
  </si>
  <si>
    <t>Benekov</t>
  </si>
  <si>
    <t xml:space="preserve">ŽST Mnichovo Hradiště VB </t>
  </si>
  <si>
    <t>Immergas Avio 24</t>
  </si>
  <si>
    <t>Immergas Avio 25</t>
  </si>
  <si>
    <t>Nelahozeves, budova RZZ</t>
  </si>
  <si>
    <t xml:space="preserve">BAXI LUNA DUO - TEC  MP </t>
  </si>
  <si>
    <t>BAXI LUNA DUO- TEC  MP</t>
  </si>
  <si>
    <t>ŽST Neratovice, VB, č.p.43, DK</t>
  </si>
  <si>
    <t>Viessmann 100 W</t>
  </si>
  <si>
    <t xml:space="preserve">ŽST Neratovice, VB, č.p.43, WC ženy </t>
  </si>
  <si>
    <t xml:space="preserve">ŽST Neratovice, VB, č.p.43 SSZT </t>
  </si>
  <si>
    <t>ŽST Neratovice, VB, č.p.43, kancelář 1.p.</t>
  </si>
  <si>
    <t>ŽST Neratovice VB, WC 1.p.</t>
  </si>
  <si>
    <t>Nymburk SSZT DSO dílny</t>
  </si>
  <si>
    <t xml:space="preserve">Ferroli Pegasus F1 32 </t>
  </si>
  <si>
    <t>Ferroli Pegasus F2 51</t>
  </si>
  <si>
    <t>Nymburk ATU správa SZ  Palackého 1768</t>
  </si>
  <si>
    <t>Viesmann Vitodens WB2C</t>
  </si>
  <si>
    <t>Nymburk ATU správa SZ  Palackého 1768- byt Dostál</t>
  </si>
  <si>
    <t>Nymburk ATU správa SZ  Palackého 1768- byt Bajtler</t>
  </si>
  <si>
    <t>Nymburk ATU správa SZ  Palackého 1768- byt Fedoliš</t>
  </si>
  <si>
    <t>Nymburk ATU správa SZ  Palackého 1768- byt Frank</t>
  </si>
  <si>
    <t>Vailant</t>
  </si>
  <si>
    <t>Nymburk ATU správa SZ  Palackého 1768- byt Domaleš</t>
  </si>
  <si>
    <t xml:space="preserve">ŽST Nymburk město VB </t>
  </si>
  <si>
    <t xml:space="preserve">ŽST Nymburk město byt Chludilová </t>
  </si>
  <si>
    <t xml:space="preserve">ŽST Nymburk město byt Vítek </t>
  </si>
  <si>
    <t xml:space="preserve">ŽST Nymburk město byt Juchelková </t>
  </si>
  <si>
    <t>ŽST Nymburk hlavní nádraží VB úschovna + útulek</t>
  </si>
  <si>
    <t>Ferroli</t>
  </si>
  <si>
    <t>ŽST Nymburk hlavní nádraží VB DK- chodba</t>
  </si>
  <si>
    <t>Simer X 48</t>
  </si>
  <si>
    <t>ŽST Nymburk hlavní nádraží VB, přízemí - úschovna</t>
  </si>
  <si>
    <t>ŽST Nymburk hlavní nádraží VB 1.patro</t>
  </si>
  <si>
    <t>ŽST Nymburk hlavní nádraží VB 2.patro</t>
  </si>
  <si>
    <t xml:space="preserve">ŽST Pečky VB WC </t>
  </si>
  <si>
    <t>Buderus GB112</t>
  </si>
  <si>
    <t>Buderus GB113</t>
  </si>
  <si>
    <t>ŽST Pečky VB byt</t>
  </si>
  <si>
    <t xml:space="preserve">ŽST Poděbrady, VB, příjmací budova čp.210/2 </t>
  </si>
  <si>
    <t>Baxi Luna</t>
  </si>
  <si>
    <t>ŽST Poděbrady, VB, příjmací budova čp.210/3</t>
  </si>
  <si>
    <t>ŽST Příbram, VB, půda</t>
  </si>
  <si>
    <t>ŽST Příbram byt Skalická</t>
  </si>
  <si>
    <t>ŽST Příbram byt Stehlík</t>
  </si>
  <si>
    <t xml:space="preserve">ŽST Rakovník VB wc ženy </t>
  </si>
  <si>
    <t xml:space="preserve">Therm </t>
  </si>
  <si>
    <t>ŽST Rakovník VB tranzito</t>
  </si>
  <si>
    <t xml:space="preserve">ŽST Rakovník VB 1.patro chodba </t>
  </si>
  <si>
    <t xml:space="preserve">ŽST Rakovník VB 1.patro předsíň </t>
  </si>
  <si>
    <t xml:space="preserve">ŽST Řevnice VB, kulturní místnost </t>
  </si>
  <si>
    <t>ŽST Řevnice VB dopravní kancelář</t>
  </si>
  <si>
    <t>ŽST Řevnice byt Pospíšil</t>
  </si>
  <si>
    <t>OPOP H418</t>
  </si>
  <si>
    <t>1</t>
  </si>
  <si>
    <t>ŽST Řevnice byt Haas + Rukov</t>
  </si>
  <si>
    <t>ŽST Strančice, VB</t>
  </si>
  <si>
    <t>ŽST Strančice VB byt Blažková</t>
  </si>
  <si>
    <t>ŽST Velim, VB</t>
  </si>
  <si>
    <t>Viessmann 35</t>
  </si>
  <si>
    <t xml:space="preserve">ŽST Velim, VB- kulturní místnost </t>
  </si>
  <si>
    <t xml:space="preserve">TO </t>
  </si>
  <si>
    <t xml:space="preserve">ŽST Praha-Běchovice VB </t>
  </si>
  <si>
    <t>ŽST Praha-Čakovice, VB, č.p.78</t>
  </si>
  <si>
    <t>Termotéka ETI 45 E</t>
  </si>
  <si>
    <t>ŽST Praha-Čakovice, VB, č.p.79</t>
  </si>
  <si>
    <t>ŽST Praha-Krč, Bytový dům  typový 1-4 p.</t>
  </si>
  <si>
    <t>ŽST Praha-Radotín VB</t>
  </si>
  <si>
    <t>138 - 141</t>
  </si>
  <si>
    <t>Praha 3, Pernerova A</t>
  </si>
  <si>
    <t>Tep. čerpadla</t>
  </si>
  <si>
    <t>NIBE</t>
  </si>
  <si>
    <t>El. kotel</t>
  </si>
  <si>
    <t>Protherm Ray</t>
  </si>
  <si>
    <t>143+144</t>
  </si>
  <si>
    <t>CTD</t>
  </si>
  <si>
    <t>Malletova 10, 19000 Praha 9</t>
  </si>
  <si>
    <t>Buderus Logamax plus GB 192</t>
  </si>
  <si>
    <t>9910 m3</t>
  </si>
  <si>
    <t>145+146</t>
  </si>
  <si>
    <t xml:space="preserve">Nádražní 408, 288 02 Nymburk </t>
  </si>
  <si>
    <t>Buderus Logamax plus GB 162-25</t>
  </si>
  <si>
    <t>8049 m3</t>
  </si>
  <si>
    <t>Buderus Logamax U052-24K</t>
  </si>
  <si>
    <t>4000 m3</t>
  </si>
  <si>
    <t>laboratoř</t>
  </si>
  <si>
    <t>Budova RE</t>
  </si>
  <si>
    <t>Adresa</t>
  </si>
  <si>
    <t>Umístění</t>
  </si>
  <si>
    <t>Počet TZ</t>
  </si>
  <si>
    <t>kW</t>
  </si>
  <si>
    <t>Součet kW</t>
  </si>
  <si>
    <t>Druh média</t>
  </si>
  <si>
    <t>ZDC/32/25042</t>
  </si>
  <si>
    <t>Blovice 181 - výpravní budova</t>
  </si>
  <si>
    <t>1.patro,  byt č. 1, Gladič</t>
  </si>
  <si>
    <t>Vaillant 246/5-3 eco TEC pro</t>
  </si>
  <si>
    <t>provoz</t>
  </si>
  <si>
    <t>Vaillant VU 486/5-5eco TEC plus</t>
  </si>
  <si>
    <t>Blovice 181 - výpravní budova, Kraft</t>
  </si>
  <si>
    <t>1.patro, byt č. 2, Kraft</t>
  </si>
  <si>
    <t>ZDC/32/25051</t>
  </si>
  <si>
    <t>Dobřany 330 - výpravní budova</t>
  </si>
  <si>
    <t>Protherm Panther Condens 30 KKO</t>
  </si>
  <si>
    <t>Dobřany 330 - výpravní budova, Francouz</t>
  </si>
  <si>
    <t>byt, 2.NP, Francouz</t>
  </si>
  <si>
    <t>Protherm Tiger Condens  18/25 KKZ 21</t>
  </si>
  <si>
    <t>Dobřany 330 - výpravní budova, Němečková</t>
  </si>
  <si>
    <t>byt, 2.NP, prázdný</t>
  </si>
  <si>
    <t>Protherm Leopard 24 BOV</t>
  </si>
  <si>
    <t>Dobřany 330 - výpravní budova, Ptáček</t>
  </si>
  <si>
    <t>byt, 2.NP, Pěčová</t>
  </si>
  <si>
    <t>8+9</t>
  </si>
  <si>
    <t>ZDC/32/25033</t>
  </si>
  <si>
    <t>Domažlice 131 - výpravní budova  vč.přístavby</t>
  </si>
  <si>
    <t xml:space="preserve">provoz </t>
  </si>
  <si>
    <t>Protherm 50 NL</t>
  </si>
  <si>
    <t>ZDC/32/25043</t>
  </si>
  <si>
    <t>Horažďovice 427 - výpravní budova</t>
  </si>
  <si>
    <t>1. patro byt č. 1, Holubář</t>
  </si>
  <si>
    <t>Viessmann Vitodens 100-W B1KF-25</t>
  </si>
  <si>
    <t>1. patro byt č. 2, Dupalová</t>
  </si>
  <si>
    <t>přízemí nájemní prostor</t>
  </si>
  <si>
    <t>2.patro, byt č. 3, Ukrajinci</t>
  </si>
  <si>
    <t>přízemí provoz</t>
  </si>
  <si>
    <t>Viessmann Vitodens 100-W B1HF-32</t>
  </si>
  <si>
    <t>16+17</t>
  </si>
  <si>
    <t>ZDC/32/25054</t>
  </si>
  <si>
    <t>Klatovy 149,151 - výpravní budova</t>
  </si>
  <si>
    <t xml:space="preserve">Hydrotherm </t>
  </si>
  <si>
    <t>18+19+20</t>
  </si>
  <si>
    <t>ZDC/32/21236</t>
  </si>
  <si>
    <t xml:space="preserve">Klatovy 943 - ST provozní budova </t>
  </si>
  <si>
    <t>Protherm RAY 24 K</t>
  </si>
  <si>
    <t>21+22</t>
  </si>
  <si>
    <t>ZDC/32/25049</t>
  </si>
  <si>
    <t>Kolinec 142 - výpravní budova</t>
  </si>
  <si>
    <t>Dakon DOR 32/DOR 45</t>
  </si>
  <si>
    <t>ZDC/32/25036</t>
  </si>
  <si>
    <t>Nepomuk/Dvorec 49 - výpravní budova</t>
  </si>
  <si>
    <t>provoz přízemí</t>
  </si>
  <si>
    <t>Vaillant VU 486/5-5eco TEC</t>
  </si>
  <si>
    <t>Nepomuk/Dvorec 49 - výpravní budova, janek</t>
  </si>
  <si>
    <t>byt, 1.patro, Janek</t>
  </si>
  <si>
    <t>Protherm Panther Condens 24/25 KKV-A</t>
  </si>
  <si>
    <t>Nepomuk/Dvorec 49 - výpravní budova, Kuchyňka</t>
  </si>
  <si>
    <t>byt, 1.patro, Kuchynka</t>
  </si>
  <si>
    <t>Nepomuk/Dvorec 49 - výpravní budova, Niedermeier</t>
  </si>
  <si>
    <t>byt, 1.patro, Kuchyňka</t>
  </si>
  <si>
    <t>Junkers Eurostar ZWE 24-3MFK</t>
  </si>
  <si>
    <t>ZDC/32/P71</t>
  </si>
  <si>
    <t xml:space="preserve">Nezvěstice 362 - SSZT budova ATÚ </t>
  </si>
  <si>
    <t>1.patro, byt,  Mafka</t>
  </si>
  <si>
    <t>Protherm Tiger condens 18/25 KKZ</t>
  </si>
  <si>
    <t>Protherm ecoTECpro VU 246/5-3 R6</t>
  </si>
  <si>
    <t>+</t>
  </si>
  <si>
    <t>ZDC/32/25059</t>
  </si>
  <si>
    <t>Nezvěstice 52 - výpravní budova</t>
  </si>
  <si>
    <t>Protherm Panther condens 25 KKO</t>
  </si>
  <si>
    <t>Nezvěstice 52 - výpravní budova, Frantová</t>
  </si>
  <si>
    <t>byt, 1.patro, Frantová</t>
  </si>
  <si>
    <t>Protherm 12 KOZ</t>
  </si>
  <si>
    <t>=</t>
  </si>
  <si>
    <t>Nezvěstice 52 - výpravní budova, Pinc</t>
  </si>
  <si>
    <t>byt, 1.patro, Pinc</t>
  </si>
  <si>
    <t>Protherm Tiger condens 18/25</t>
  </si>
  <si>
    <t xml:space="preserve">Nezvěstice 52 - výpravní budova, Szulloová </t>
  </si>
  <si>
    <t>byt, 1.patro</t>
  </si>
  <si>
    <t>Protherm 15S</t>
  </si>
  <si>
    <t>ZDC/32/25056</t>
  </si>
  <si>
    <t>Nýrsko 602 - výpravní budova</t>
  </si>
  <si>
    <t>provoz, S.Ž., s.o.</t>
  </si>
  <si>
    <t>Protherm Panther Condens 25 KKO</t>
  </si>
  <si>
    <t>byt, 2.NP Janouš</t>
  </si>
  <si>
    <t>Protherm Gepard Condens 18/25 MKV-A</t>
  </si>
  <si>
    <t>byt, 2.NP Janoušová</t>
  </si>
  <si>
    <t>byt, 2.NP, Maglovský</t>
  </si>
  <si>
    <t xml:space="preserve">komerční prostor </t>
  </si>
  <si>
    <t>Protherm Panther Condens 25 KKV</t>
  </si>
  <si>
    <t>38+39</t>
  </si>
  <si>
    <t>ZDC/32/25027</t>
  </si>
  <si>
    <t>Nýřany 84 - výpravní budova</t>
  </si>
  <si>
    <t>Protherm 60 KLO</t>
  </si>
  <si>
    <t>ZDC/32/25001</t>
  </si>
  <si>
    <t>Plasy 75 - výpravní budova, byt č.1</t>
  </si>
  <si>
    <t>byt č. 3, Šenk</t>
  </si>
  <si>
    <t>Protherm Gepard Condens 18/25 MKV</t>
  </si>
  <si>
    <t>Plasy 75 - výpravní budova, č.2</t>
  </si>
  <si>
    <t>byt č. 2, Petržilka</t>
  </si>
  <si>
    <t>Plasy 75 - výpravní budova, č.3</t>
  </si>
  <si>
    <t>byt, Ukrajina</t>
  </si>
  <si>
    <t>Plasy 75 - výpravní budova, č.4</t>
  </si>
  <si>
    <t>byt, Vávra</t>
  </si>
  <si>
    <t>Plasy 75 - výpravní budova, provoz</t>
  </si>
  <si>
    <t>provoz, gw train</t>
  </si>
  <si>
    <t>ZDC/32/25805</t>
  </si>
  <si>
    <t>Plzeň hl.n. - ST garáž MUV + soc.z.</t>
  </si>
  <si>
    <t>BUDER. LOG GB172</t>
  </si>
  <si>
    <t>46+47</t>
  </si>
  <si>
    <t>LERSEN IOTA GAS</t>
  </si>
  <si>
    <t>SAHARA MAX HG24</t>
  </si>
  <si>
    <t>49+50</t>
  </si>
  <si>
    <t>ZDC/32/25677</t>
  </si>
  <si>
    <t>Plzeň hl.n. - ústřední stavědlo</t>
  </si>
  <si>
    <t>BUDER. LOG GB162</t>
  </si>
  <si>
    <t>ZDC/32/21262</t>
  </si>
  <si>
    <t>Plzeň hl.n./seř.n. - HZS provozní budova</t>
  </si>
  <si>
    <t>HZS</t>
  </si>
  <si>
    <t>Cetetherm Maxi</t>
  </si>
  <si>
    <t>52+53</t>
  </si>
  <si>
    <t>ZDC/32/22233</t>
  </si>
  <si>
    <t xml:space="preserve">Plzeň Koterov/Božkov - SEE OTV provozní budova </t>
  </si>
  <si>
    <t>HOVAL UG AM</t>
  </si>
  <si>
    <t>54+55</t>
  </si>
  <si>
    <t>ZDC/32/25812</t>
  </si>
  <si>
    <t>Plzeň Koterov/Božkov - ST kotelna provozní budovy</t>
  </si>
  <si>
    <t>Viessmann Vitodens  200</t>
  </si>
  <si>
    <t>ZDC/32/P34</t>
  </si>
  <si>
    <t>Plzeň zastávka 1761 - budova zastávky, byt č.4</t>
  </si>
  <si>
    <t>1.patro, byt, Šrámek</t>
  </si>
  <si>
    <t>JUNKERS EUROSTAR</t>
  </si>
  <si>
    <t>Plzeň zastávka 1761 - budova zastávky, byt. č.1</t>
  </si>
  <si>
    <t>1.patro, byt, Dvořáková</t>
  </si>
  <si>
    <t>Protherm Panther 12 KOO</t>
  </si>
  <si>
    <t>Plzeň zastávka 1761 - budova zastávky,SSZ</t>
  </si>
  <si>
    <t>1.patro, Stavební Správa</t>
  </si>
  <si>
    <t>VIESSMANN Vitodens 100</t>
  </si>
  <si>
    <t xml:space="preserve">Plzeň zastávka 1761 - budova zastávky,SSZ </t>
  </si>
  <si>
    <t>60+61</t>
  </si>
  <si>
    <t>ZDC/32/21275</t>
  </si>
  <si>
    <t xml:space="preserve">Plzeň,Sušická 1105/23a - OŘ admin.budova </t>
  </si>
  <si>
    <t>ZDC/32/22211</t>
  </si>
  <si>
    <t>Plzeň,Sušická 1106/25 -admin.budova -189</t>
  </si>
  <si>
    <t>Sympatik VNV</t>
  </si>
  <si>
    <t>HV</t>
  </si>
  <si>
    <t>ZDC/32/25006</t>
  </si>
  <si>
    <t>Plzeň-Jižní předm.-výpr.bud.-1584 KO</t>
  </si>
  <si>
    <t>ZDC/32/25023</t>
  </si>
  <si>
    <t>Poběžovice 235 - výpravní budova</t>
  </si>
  <si>
    <t>byt, 1.patro Hanzlíček</t>
  </si>
  <si>
    <t xml:space="preserve">byt č.1, 1.patro, Glajchová </t>
  </si>
  <si>
    <t>ZDC/32/25050</t>
  </si>
  <si>
    <t>Přeštice 356 - výpravní budova</t>
  </si>
  <si>
    <t>Bosch</t>
  </si>
  <si>
    <t>71+72</t>
  </si>
  <si>
    <t>ZDC/32/24994</t>
  </si>
  <si>
    <t>Rokycany 309 - výpravní budova</t>
  </si>
  <si>
    <t>byt, Matějka</t>
  </si>
  <si>
    <t>Gamat RGA</t>
  </si>
  <si>
    <t>ohřívač vody</t>
  </si>
  <si>
    <t>Mora Top Vega 10 Max</t>
  </si>
  <si>
    <t>Rokycany 309 - výpravní budova, Benetka</t>
  </si>
  <si>
    <t>byt, Benetka</t>
  </si>
  <si>
    <t>Protherm 24 BOV</t>
  </si>
  <si>
    <t>Rokycany 309 - výpravní budova, Marková</t>
  </si>
  <si>
    <t>byt, Marková</t>
  </si>
  <si>
    <t>Rokycany 309 - výpravní budova, Matějková</t>
  </si>
  <si>
    <t>byt, Matějková</t>
  </si>
  <si>
    <t>Rokycany 309 - výpravní budova, Smitková</t>
  </si>
  <si>
    <t>byt, Smitková</t>
  </si>
  <si>
    <t>Rokycany 309 - výpravní budova, sociálka</t>
  </si>
  <si>
    <t>provoz S.Ž., s.o.</t>
  </si>
  <si>
    <t>Vaillant eco TEC plus VU 486/5-5</t>
  </si>
  <si>
    <t>Rokycany 309 - výpravní budova, suteren</t>
  </si>
  <si>
    <t>Viessmann Vitodens 300</t>
  </si>
  <si>
    <t>Rokycany 309 - výpravní budova, Šrailová</t>
  </si>
  <si>
    <t>byt, Šrailová</t>
  </si>
  <si>
    <t>Protherm Panther Condens 24/25 KKV</t>
  </si>
  <si>
    <t>Rokycany 309 - výpravní budova, Šůs</t>
  </si>
  <si>
    <t>byt, Šůs</t>
  </si>
  <si>
    <t>Rokycany 309 - výpravní budova, Vlášková</t>
  </si>
  <si>
    <t>byt, Vlášková</t>
  </si>
  <si>
    <t>Rokycany 309 - výpravní budova, Wildová</t>
  </si>
  <si>
    <t>byt, Wildová</t>
  </si>
  <si>
    <t>Junkers ZW 18-1KE</t>
  </si>
  <si>
    <t>Rokycany 309 - výpravní budova,ohřev clon</t>
  </si>
  <si>
    <t>ZDC/32/25015</t>
  </si>
  <si>
    <t>Staňkov 80,163 - výpravní budova</t>
  </si>
  <si>
    <t>HU/ořech 2</t>
  </si>
  <si>
    <t>ZDC/32/25073</t>
  </si>
  <si>
    <t>Stříbro 434 - výpravní budova</t>
  </si>
  <si>
    <t>Vaillant VK INT 484/1-5</t>
  </si>
  <si>
    <t>Stříbro 434 - výpravní budova, Duchek</t>
  </si>
  <si>
    <t>byt, Duchek</t>
  </si>
  <si>
    <t>Vaillant VUW 245/2-5 R3</t>
  </si>
  <si>
    <t>Stříbro 434 - výpravní budova, Kaštovský</t>
  </si>
  <si>
    <t>byt, Kaštovský</t>
  </si>
  <si>
    <t>Stříbro 434 - výpravní budova, Korec</t>
  </si>
  <si>
    <t>byt, 2.patro, Korec</t>
  </si>
  <si>
    <t xml:space="preserve">Stříbro 434 - výpravní budova, Šíma </t>
  </si>
  <si>
    <t>byt, Šíma</t>
  </si>
  <si>
    <t>ZDC/32/25046</t>
  </si>
  <si>
    <t>Sušice 223 - výpravní budova</t>
  </si>
  <si>
    <t>Baxi DUO-TEC COMPACT E 24</t>
  </si>
  <si>
    <t>přízemí komerční prostor</t>
  </si>
  <si>
    <t>přízemí WC</t>
  </si>
  <si>
    <t>Sušice 223 - výpravní budova, nocležna</t>
  </si>
  <si>
    <t>nocležna</t>
  </si>
  <si>
    <t>BAXI DUO-TEC COMPACT E 24</t>
  </si>
  <si>
    <t>24</t>
  </si>
  <si>
    <t>ZDC/32/25061</t>
  </si>
  <si>
    <t>Špičák 71 - výpravní budova</t>
  </si>
  <si>
    <t>Vaillant VU 256/5-5 eco TEC</t>
  </si>
  <si>
    <t>provoz, S.Ž., s.o., TO</t>
  </si>
  <si>
    <t>Vaillant VU INT 182/1E</t>
  </si>
  <si>
    <t>Špičák 71 - výpravní budova, Němec</t>
  </si>
  <si>
    <t>byt Petrášek</t>
  </si>
  <si>
    <t>Protherm Panther 25 KTV</t>
  </si>
  <si>
    <t>Špičák 71 - výpravní budova, restaurace</t>
  </si>
  <si>
    <t>PROTHERM TIGER CONDENS 18/25 KKZ 21 A</t>
  </si>
  <si>
    <t>ZDC/32/25044</t>
  </si>
  <si>
    <t>Velké Hydčice 35 - výpravní budova</t>
  </si>
  <si>
    <t>1.NP</t>
  </si>
  <si>
    <t>Vaillant VUW 306/5-5 eco TEC plus</t>
  </si>
  <si>
    <t>Velké Hydčice 35 - výpravní budova, byty, Urbánková</t>
  </si>
  <si>
    <t>1.NP, byt, Urbánková</t>
  </si>
  <si>
    <t>Velké Hydčice 35 - výpravní budova, Dostálová</t>
  </si>
  <si>
    <t>2.NP byt, Dostálová</t>
  </si>
  <si>
    <t>Dakon DUA Turbo 24 HV</t>
  </si>
  <si>
    <t>ZDC/32/P22</t>
  </si>
  <si>
    <t>Železná Ruda město 171 - budova zastávky D3</t>
  </si>
  <si>
    <t>VAILLANT VUW 202/2-5</t>
  </si>
  <si>
    <t>byt, Strych</t>
  </si>
  <si>
    <t>Protherm Tiger 12 KTZ</t>
  </si>
  <si>
    <t>104+105</t>
  </si>
  <si>
    <t>Železná Ruda město 171 - budova zastávky D3, restaurace</t>
  </si>
  <si>
    <t>Vaillant VU CZ 202/2-5, Vaillant VU CZ 282/2-5</t>
  </si>
  <si>
    <t>Železná Ruda město 171 - budova zastávky D3, školící místnost 1, 2.NP</t>
  </si>
  <si>
    <t>1.patro školící středisko</t>
  </si>
  <si>
    <t>Vaillant VZ CZ 242/2-5</t>
  </si>
  <si>
    <t>Železná Ruda město 171 - budova zastávky D3, školící místnost 2, 2.NP</t>
  </si>
  <si>
    <t>1.patro ubytovna, školící středisko</t>
  </si>
  <si>
    <t>Immergas Zeus 24</t>
  </si>
  <si>
    <t>108-111</t>
  </si>
  <si>
    <t>ZDC/32/25060</t>
  </si>
  <si>
    <t>Železná Ruda-Alžbětín/Debrník 30 - výpravní budova</t>
  </si>
  <si>
    <t>provoz+restaurace</t>
  </si>
  <si>
    <t>Vaillant VK INT 35 k-1E, Vaillant VK INT 20/k-1 E</t>
  </si>
  <si>
    <t>Železná Ruda-Alžbětín/Debrník 30 - výpravní budova, byt správce, Strouhal</t>
  </si>
  <si>
    <t>byt správce, Strouhal</t>
  </si>
  <si>
    <t>Protherm Condens 24/25 KKV</t>
  </si>
  <si>
    <t>Železná Ruda-Alžbětín/Debrník 30 - výpravní budova, celnice</t>
  </si>
  <si>
    <t>provoz, celnice</t>
  </si>
  <si>
    <t>Protherm Panther Condens 18/25 KKV</t>
  </si>
  <si>
    <t>Železná Ruda-Alžbětín/Debrník 30 - výpravní budova, Zel.srdce</t>
  </si>
  <si>
    <t>Zel.srdce, ubytovna</t>
  </si>
  <si>
    <t>Vaillant VU INT 260/1 XE</t>
  </si>
  <si>
    <t>ZDC/32/25065</t>
  </si>
  <si>
    <t>Žihle 126 - výpravní budova, 1. patro, nocležna</t>
  </si>
  <si>
    <t>Provoz, ubytovna</t>
  </si>
  <si>
    <t>PROTHERM TIGER CONDENS 18/25 KKZ42</t>
  </si>
  <si>
    <t>Žihle 126 - výpravní budova, 1. patro, byt</t>
  </si>
  <si>
    <t>byt, Kis</t>
  </si>
  <si>
    <t>Žihle 126 - výpravní budova, 2. patro, nocležna</t>
  </si>
  <si>
    <t>ZDC/32/25045</t>
  </si>
  <si>
    <t>Žichovice 154 - výpravní budova</t>
  </si>
  <si>
    <t>Viadrus A3C</t>
  </si>
  <si>
    <t>2.NP, byt, Šmat</t>
  </si>
  <si>
    <t>H 418 V</t>
  </si>
  <si>
    <t>HU/ořech 1</t>
  </si>
  <si>
    <t>2.NP, byt, Adamec</t>
  </si>
  <si>
    <t>3.NP, byt, Kubík</t>
  </si>
  <si>
    <t>H 41</t>
  </si>
  <si>
    <t>ZDC/31/17389</t>
  </si>
  <si>
    <t>České Budějovice - KOMPAS,dílny,sociální zařízení</t>
  </si>
  <si>
    <t>PROTHERM M 60 KLO</t>
  </si>
  <si>
    <t>ZDC/31/24866</t>
  </si>
  <si>
    <t xml:space="preserve">České Budějovice 119 - výpravní budova </t>
  </si>
  <si>
    <t>VS voda-voda</t>
  </si>
  <si>
    <t>124+125</t>
  </si>
  <si>
    <t>ZDC/31/24879</t>
  </si>
  <si>
    <t xml:space="preserve">České Budějovice/K. Dvory - administ. budova OŘ </t>
  </si>
  <si>
    <t>ZDC/31/24986</t>
  </si>
  <si>
    <t xml:space="preserve">České Velenice 209 - výpravní budova </t>
  </si>
  <si>
    <t>Vitoplex 100</t>
  </si>
  <si>
    <t>Vitocrossal 300</t>
  </si>
  <si>
    <t>ZDC/31/24917</t>
  </si>
  <si>
    <t>Milevsko 402 - výpravní budova</t>
  </si>
  <si>
    <t>129+130</t>
  </si>
  <si>
    <t>ZDC/31/26381</t>
  </si>
  <si>
    <t>Nemanice/Hrdějovice HZS - služebna HZS</t>
  </si>
  <si>
    <t>Valiant</t>
  </si>
  <si>
    <t>ZDC/31/C9J</t>
  </si>
  <si>
    <t xml:space="preserve">Protivín 894 - provozní budova TO </t>
  </si>
  <si>
    <t>VSB I ZŽD Bohumín</t>
  </si>
  <si>
    <t>ZDC/31/21394</t>
  </si>
  <si>
    <t>Strakonice - hala ocelová nová</t>
  </si>
  <si>
    <t>TA 200 - AOH600L0,15- 0,6mW</t>
  </si>
  <si>
    <t>133+134</t>
  </si>
  <si>
    <t>ZDC/31/24880</t>
  </si>
  <si>
    <t xml:space="preserve">Tábor - sklady a dílny TO </t>
  </si>
  <si>
    <t>ODRA EKO</t>
  </si>
  <si>
    <t>135+136</t>
  </si>
  <si>
    <t>ZDC/31/21330</t>
  </si>
  <si>
    <t xml:space="preserve">Veselí nad Lužnicí - dílny VD  </t>
  </si>
  <si>
    <t>137+128+139</t>
  </si>
  <si>
    <t>ZDC/31/21348</t>
  </si>
  <si>
    <t xml:space="preserve">Veselí nad Lužnicí - hala ocelová pro mechanizaci TD </t>
  </si>
  <si>
    <t>zářič SPECE-RAY</t>
  </si>
  <si>
    <t>140+141</t>
  </si>
  <si>
    <t>ZDC/31/21341</t>
  </si>
  <si>
    <t>Veselí nad Lužnicí - provozní budova OŘ</t>
  </si>
  <si>
    <t>Geminox</t>
  </si>
  <si>
    <t>142+143</t>
  </si>
  <si>
    <t>ZDC/31/24926</t>
  </si>
  <si>
    <t xml:space="preserve">Veselí nad Lužnicí 153 - výpravní budova </t>
  </si>
  <si>
    <t>Baxi Luna Duo Tec</t>
  </si>
  <si>
    <t>ZDC/31/24925</t>
  </si>
  <si>
    <t>Zliv 85 - výpravní budova</t>
  </si>
  <si>
    <t>rozdělovací stanice topné vody</t>
  </si>
  <si>
    <t>ZDC/31/24950</t>
  </si>
  <si>
    <t xml:space="preserve">Prachatice 217 - výpravní budova </t>
  </si>
  <si>
    <t>BOSCH GC9000</t>
  </si>
  <si>
    <t>Baxi prime 1.24</t>
  </si>
  <si>
    <t>Junkers ZWB24-1DE</t>
  </si>
  <si>
    <t>148+149</t>
  </si>
  <si>
    <t>ZDC/31/24944</t>
  </si>
  <si>
    <t xml:space="preserve">Protivín 176 - výpravní budova </t>
  </si>
  <si>
    <t>Brötje WHBS 30C</t>
  </si>
  <si>
    <t>Brötje WGB EVO 28H</t>
  </si>
  <si>
    <t>151+152</t>
  </si>
  <si>
    <t>ZDC/31/24946</t>
  </si>
  <si>
    <t xml:space="preserve">Vimperk 42 - výpravní budova </t>
  </si>
  <si>
    <t>Brötje WGB 38H</t>
  </si>
  <si>
    <t>Brötje WBS 22H</t>
  </si>
  <si>
    <t>BAXI DUO-TEC COMPACT E 1.24</t>
  </si>
  <si>
    <t>ZDC/31/24952</t>
  </si>
  <si>
    <t xml:space="preserve">Volary 355 - výpravní budova </t>
  </si>
  <si>
    <t>Brötje WGB-K 20H</t>
  </si>
  <si>
    <t>Vailant VU Int</t>
  </si>
  <si>
    <t>Volary 355 - výpravní budova</t>
  </si>
  <si>
    <t xml:space="preserve">Brötje </t>
  </si>
  <si>
    <t>ZDC/31/24928</t>
  </si>
  <si>
    <t xml:space="preserve">Křemže 27 - výpravní budova </t>
  </si>
  <si>
    <t>VAILLANT 36/6-2XE</t>
  </si>
  <si>
    <t>ZDC/31/C71</t>
  </si>
  <si>
    <t xml:space="preserve">Horní Planá 13 - výpravní budova </t>
  </si>
  <si>
    <t>Ekoefekt</t>
  </si>
  <si>
    <t>ZDC/31/24906</t>
  </si>
  <si>
    <t>Lomnice nad Lužnicí, Nádražní 275 - výpravní budova</t>
  </si>
  <si>
    <t>ZDC/31/24905</t>
  </si>
  <si>
    <t>Jarošov nad Nežárkou 71 - výpravní budova</t>
  </si>
  <si>
    <t>DESTILA DPL 50</t>
  </si>
  <si>
    <t>DAKON unical dua</t>
  </si>
  <si>
    <t>ZDC/31/24932</t>
  </si>
  <si>
    <t xml:space="preserve">Český Krumlov 1 - výpravní budova </t>
  </si>
  <si>
    <t>Brötje WGB 50i</t>
  </si>
  <si>
    <t>Český Krumlov 1 - výpravní budova</t>
  </si>
  <si>
    <t>Brötje WHBK 22/24</t>
  </si>
  <si>
    <t>174+175</t>
  </si>
  <si>
    <t>ZDC/31/24978</t>
  </si>
  <si>
    <t xml:space="preserve">Jindřichův Hradec 193 - výpravní budova </t>
  </si>
  <si>
    <t>2. NP</t>
  </si>
  <si>
    <t>Protherm Condens 30 KKO</t>
  </si>
  <si>
    <t>kanceláře</t>
  </si>
  <si>
    <t>Ferolli Domitop HC 24 č.80194</t>
  </si>
  <si>
    <t>Jindřichův Hradec 193 - výpravní budova</t>
  </si>
  <si>
    <t>Brötje</t>
  </si>
  <si>
    <r>
      <t>Spotřeba paliva (energie) v roce 2020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</si>
  <si>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OŘ Ústí nad Labem</t>
  </si>
  <si>
    <t>Děčín hl.n - VB.</t>
  </si>
  <si>
    <t>Viessmann Vitoplex 100 SX1</t>
  </si>
  <si>
    <t>kWh</t>
  </si>
  <si>
    <t>viz výše</t>
  </si>
  <si>
    <t>Děčín, hl.n., STO - provozní budova jih.</t>
  </si>
  <si>
    <t>Viessmann Paromat Simplex PSO 17</t>
  </si>
  <si>
    <t>Cheb VB</t>
  </si>
  <si>
    <t>VIESSMANN Paromat Simplex 575-hořák WEISHAUPT</t>
  </si>
  <si>
    <t>K.Vary dolní nádraží -  Terminál  žst.</t>
  </si>
  <si>
    <t>Buderus Logano G 334XZ</t>
  </si>
  <si>
    <t>Buderus Logano G 334-110</t>
  </si>
  <si>
    <t>Oldřichov u D. VB</t>
  </si>
  <si>
    <t>VIESSMANN Vitoplex</t>
  </si>
  <si>
    <t>Cheb - provozní budova OŘ, Wolkerova 150/12</t>
  </si>
  <si>
    <t>Viadrus GL 100</t>
  </si>
  <si>
    <t>Bílina -Traťmist.okr. Č.1</t>
  </si>
  <si>
    <t xml:space="preserve">VIADRUS  G 50 </t>
  </si>
  <si>
    <t>Děčín, ústř.st. hl.n.</t>
  </si>
  <si>
    <t>Viadrus G27 Eco</t>
  </si>
  <si>
    <t>Hněvice Dopravní pavilon</t>
  </si>
  <si>
    <t>Chodov - budova ATÚ, SSZT, RZZ</t>
  </si>
  <si>
    <t>Viessmann Vitogas 100</t>
  </si>
  <si>
    <t>Chomutov VB</t>
  </si>
  <si>
    <t>BUDERUS Logamax GB062-24</t>
  </si>
  <si>
    <t>K.Vary Bohatice SO Nádražní stezka</t>
  </si>
  <si>
    <t>EKOKOMFORT EK75L</t>
  </si>
  <si>
    <t>K.Vary Nová VB horní nádraží</t>
  </si>
  <si>
    <t>Baxi Luna Duo-Tec MP+1.60</t>
  </si>
  <si>
    <t>K.Vary -Sluneční 23</t>
  </si>
  <si>
    <t>Ferroli Pegasus F2</t>
  </si>
  <si>
    <t xml:space="preserve">K.Vary -Sluneční 23, ATÚ byty </t>
  </si>
  <si>
    <t>Viadrus G100 E</t>
  </si>
  <si>
    <t>Litoměřice d.n., MS kot.1, dílny MEOS</t>
  </si>
  <si>
    <t xml:space="preserve">Buderus </t>
  </si>
  <si>
    <t>Litoměřice město</t>
  </si>
  <si>
    <t>Viessmann Vitodens 200</t>
  </si>
  <si>
    <t>Litoměřice Nádražní 535/20</t>
  </si>
  <si>
    <t>FERROLI  50</t>
  </si>
  <si>
    <t xml:space="preserve">Viessmann Vitodens </t>
  </si>
  <si>
    <t>FERROLI Venus EK</t>
  </si>
  <si>
    <t>Louny ,VB</t>
  </si>
  <si>
    <t>Lovosice, ústř.st., jih a provoz.b.</t>
  </si>
  <si>
    <t>Roudnice n.L. Poděbradova 321</t>
  </si>
  <si>
    <t>gamaty byty</t>
  </si>
  <si>
    <t>Roudnice n.L., VB</t>
  </si>
  <si>
    <t>Buderus Logamax plus</t>
  </si>
  <si>
    <t>Rumburk VB</t>
  </si>
  <si>
    <t>Bosch iCondens</t>
  </si>
  <si>
    <t xml:space="preserve">Sokolov VB </t>
  </si>
  <si>
    <t>VAILLANT VU INT 466/4-5 A ecoTEC plus</t>
  </si>
  <si>
    <t>Teplice , VB</t>
  </si>
  <si>
    <t>Tršnice-VNM RZZ</t>
  </si>
  <si>
    <t>CARBOROBOT PV 80</t>
  </si>
  <si>
    <t>ÚL  hl.n. - K Můstku  1451/2</t>
  </si>
  <si>
    <t xml:space="preserve">Geminox THRi </t>
  </si>
  <si>
    <t>Ústí n.L.-Neštěmice, Podmokelská ppč 1168</t>
  </si>
  <si>
    <t>Ústí nad Labem Stavědlo 5</t>
  </si>
  <si>
    <t>VIADRUS G50</t>
  </si>
  <si>
    <t>Ústí nad Labem-Vaňov,Čajkovského 98</t>
  </si>
  <si>
    <t>Žatec hl.n.VB</t>
  </si>
  <si>
    <t>BUDERUS Logamax GB 062-24 K</t>
  </si>
  <si>
    <t xml:space="preserve">BUDERUS Logamax plus GB192-30i </t>
  </si>
  <si>
    <t>Viadrus Garde G42 ECO</t>
  </si>
  <si>
    <t>BUDERUS Gb 172-24</t>
  </si>
  <si>
    <r>
      <rPr>
        <b/>
        <sz val="18"/>
        <color rgb="FF00B0F0"/>
        <rFont val="Calibri"/>
        <family val="2"/>
        <charset val="238"/>
        <scheme val="minor"/>
      </rPr>
      <t>Část 5 – OŘ Praha (vč. GŘ a CTD)</t>
    </r>
    <r>
      <rPr>
        <b/>
        <sz val="18"/>
        <color rgb="FFFF5200"/>
        <rFont val="Calibri"/>
        <family val="2"/>
        <charset val="238"/>
        <scheme val="minor"/>
      </rPr>
      <t xml:space="preserve"> - Jmenný seznam zdrojů a jejich spotřeba energií  - energetická náročnost</t>
    </r>
  </si>
  <si>
    <r>
      <rPr>
        <b/>
        <sz val="18"/>
        <color rgb="FF00B0F0"/>
        <rFont val="Verdana"/>
        <family val="2"/>
        <charset val="238"/>
      </rPr>
      <t>Část 6 - OŘ Ústí n. L.</t>
    </r>
    <r>
      <rPr>
        <b/>
        <sz val="18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</si>
  <si>
    <r>
      <rPr>
        <b/>
        <sz val="18"/>
        <color rgb="FF00B0F0"/>
        <rFont val="Verdana"/>
        <family val="2"/>
        <charset val="238"/>
      </rPr>
      <t>Část 4 – OŘ Plzeň</t>
    </r>
    <r>
      <rPr>
        <b/>
        <sz val="18"/>
        <color theme="1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</si>
  <si>
    <r>
      <rPr>
        <b/>
        <sz val="18"/>
        <color rgb="FF00B0F0"/>
        <rFont val="Verdana"/>
        <family val="2"/>
        <charset val="238"/>
      </rPr>
      <t>Část 3 – OŘ Ostrava</t>
    </r>
    <r>
      <rPr>
        <b/>
        <sz val="18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</si>
  <si>
    <r>
      <rPr>
        <b/>
        <sz val="16"/>
        <color rgb="FF00B0F0"/>
        <rFont val="Verdana"/>
        <family val="2"/>
        <charset val="238"/>
      </rPr>
      <t>Část 2 – OŘ Hradec Králové</t>
    </r>
    <r>
      <rPr>
        <b/>
        <sz val="16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</si>
  <si>
    <r>
      <rPr>
        <b/>
        <sz val="18"/>
        <color rgb="FF00B0F0"/>
        <rFont val="Verdana"/>
        <family val="2"/>
        <charset val="238"/>
      </rPr>
      <t>Část 1 – OŘ Brno</t>
    </r>
    <r>
      <rPr>
        <b/>
        <sz val="18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</si>
</sst>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0&quot; kWh&quot;"/>
    <numFmt numFmtId="166" formatCode="#,##0.00&quot; t&quot;"/>
  </numFmts>
  <fonts count="82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strike/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charset val="238"/>
    </font>
    <font>
      <sz val="8"/>
      <color theme="1"/>
      <name val="Cambria"/>
      <family val="1"/>
      <charset val="238"/>
    </font>
    <font>
      <sz val="10"/>
      <name val="Cambria"/>
      <family val="1"/>
      <charset val="238"/>
    </font>
    <font>
      <sz val="8"/>
      <name val="Cambria"/>
      <family val="1"/>
      <charset val="238"/>
    </font>
    <font>
      <sz val="8"/>
      <color indexed="10"/>
      <name val="Cambria"/>
      <family val="1"/>
      <charset val="238"/>
    </font>
    <font>
      <sz val="8"/>
      <color indexed="8"/>
      <name val="Cambria"/>
      <family val="1"/>
      <charset val="238"/>
    </font>
    <font>
      <strike/>
      <sz val="10"/>
      <name val="Cambria"/>
      <family val="1"/>
      <charset val="238"/>
    </font>
    <font>
      <sz val="8"/>
      <name val="Arial CE"/>
    </font>
    <font>
      <sz val="8"/>
      <color theme="1"/>
      <name val="Arial CE"/>
    </font>
    <font>
      <u/>
      <sz val="10"/>
      <name val="Cambria"/>
      <family val="1"/>
      <charset val="238"/>
    </font>
    <font>
      <strike/>
      <sz val="8"/>
      <color theme="1"/>
      <name val="Cambria"/>
      <family val="1"/>
      <charset val="238"/>
    </font>
    <font>
      <u/>
      <sz val="10"/>
      <name val="Cambria"/>
      <family val="1"/>
      <charset val="238"/>
      <scheme val="major"/>
    </font>
    <font>
      <u/>
      <sz val="8"/>
      <name val="Cambria"/>
      <family val="1"/>
      <charset val="238"/>
    </font>
    <font>
      <u/>
      <sz val="8"/>
      <color theme="1"/>
      <name val="Cambria"/>
      <family val="1"/>
      <charset val="238"/>
    </font>
    <font>
      <strike/>
      <u/>
      <sz val="10"/>
      <name val="Cambria"/>
      <family val="1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trike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color rgb="FFFF52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9"/>
      <color rgb="FF444444"/>
      <name val="Verdana"/>
      <family val="2"/>
      <charset val="238"/>
    </font>
    <font>
      <sz val="9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rgb="FF00B0F0"/>
      <name val="Calibri"/>
      <family val="2"/>
      <charset val="238"/>
      <scheme val="minor"/>
    </font>
    <font>
      <b/>
      <sz val="18"/>
      <color rgb="FFFF5200"/>
      <name val="Verdana"/>
      <family val="2"/>
      <charset val="238"/>
    </font>
    <font>
      <b/>
      <sz val="18"/>
      <color rgb="FF00B0F0"/>
      <name val="Verdana"/>
      <family val="2"/>
      <charset val="238"/>
    </font>
    <font>
      <b/>
      <sz val="16"/>
      <color rgb="FF00B0F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6"/>
      <color rgb="FFFF5200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theme="0" tint="-0.1499984740745262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/>
      <top style="medium">
        <color rgb="FF00A1E0"/>
      </top>
      <bottom style="medium">
        <color rgb="FF00A1E0"/>
      </bottom>
      <diagonal/>
    </border>
    <border>
      <left/>
      <right style="thin">
        <color indexed="64"/>
      </right>
      <top/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/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rgb="FF00A1E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rgb="FF00A1E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double">
        <color theme="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rgb="FF00A1E0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rgb="FF00A1E0"/>
      </top>
      <bottom/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A1E0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 style="slantDashDot">
        <color indexed="64"/>
      </right>
      <top/>
      <bottom style="medium">
        <color indexed="64"/>
      </bottom>
      <diagonal/>
    </border>
    <border>
      <left style="slantDashDot">
        <color indexed="64"/>
      </left>
      <right style="slantDashDot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theme="0" tint="-0.14999847407452621"/>
      </right>
      <top style="medium">
        <color rgb="FF00A1E0"/>
      </top>
      <bottom style="medium">
        <color rgb="FF00A1E0"/>
      </bottom>
      <diagonal/>
    </border>
    <border>
      <left/>
      <right/>
      <top/>
      <bottom style="medium">
        <color rgb="FF00A1E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14">
    <xf numFmtId="0" fontId="0" fillId="0" borderId="0"/>
    <xf numFmtId="43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44" fontId="14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14" fillId="0" borderId="0" applyFont="0" applyFill="0" applyBorder="0" applyAlignment="0" applyProtection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 applyNumberFormat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6" fillId="0" borderId="0"/>
    <xf numFmtId="0" fontId="25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14" fillId="0" borderId="0"/>
    <xf numFmtId="0" fontId="17" fillId="0" borderId="0"/>
    <xf numFmtId="0" fontId="31" fillId="0" borderId="0"/>
    <xf numFmtId="0" fontId="28" fillId="0" borderId="0"/>
    <xf numFmtId="0" fontId="30" fillId="0" borderId="0"/>
    <xf numFmtId="0" fontId="14" fillId="0" borderId="0"/>
    <xf numFmtId="0" fontId="1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0" borderId="0"/>
    <xf numFmtId="0" fontId="1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2" fillId="0" borderId="0"/>
  </cellStyleXfs>
  <cellXfs count="1380">
    <xf numFmtId="0" fontId="0" fillId="0" borderId="0" xfId="0"/>
    <xf numFmtId="0" fontId="2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1" fillId="2" borderId="6" xfId="135" applyFont="1" applyFill="1" applyBorder="1" applyAlignment="1">
      <alignment horizontal="left" wrapText="1"/>
    </xf>
    <xf numFmtId="0" fontId="21" fillId="2" borderId="7" xfId="135" applyFont="1" applyFill="1" applyBorder="1" applyAlignment="1">
      <alignment horizontal="left" wrapText="1"/>
    </xf>
    <xf numFmtId="0" fontId="21" fillId="2" borderId="8" xfId="135" applyFont="1" applyFill="1" applyBorder="1" applyAlignment="1">
      <alignment horizontal="left" wrapText="1"/>
    </xf>
    <xf numFmtId="0" fontId="21" fillId="2" borderId="12" xfId="135" applyFont="1" applyFill="1" applyBorder="1" applyAlignment="1">
      <alignment horizontal="left" wrapText="1"/>
    </xf>
    <xf numFmtId="0" fontId="2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 applyProtection="1">
      <alignment horizontal="right"/>
      <protection locked="0"/>
    </xf>
    <xf numFmtId="3" fontId="6" fillId="2" borderId="4" xfId="0" applyNumberFormat="1" applyFont="1" applyFill="1" applyBorder="1" applyAlignment="1">
      <alignment horizontal="right" wrapText="1"/>
    </xf>
    <xf numFmtId="3" fontId="5" fillId="2" borderId="1" xfId="0" applyNumberFormat="1" applyFont="1" applyFill="1" applyBorder="1" applyAlignment="1">
      <alignment horizontal="right" wrapText="1"/>
    </xf>
    <xf numFmtId="3" fontId="13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wrapText="1"/>
    </xf>
    <xf numFmtId="3" fontId="4" fillId="2" borderId="17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wrapText="1"/>
    </xf>
    <xf numFmtId="0" fontId="4" fillId="2" borderId="17" xfId="0" applyFont="1" applyFill="1" applyBorder="1" applyAlignment="1">
      <alignment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wrapText="1"/>
    </xf>
    <xf numFmtId="0" fontId="5" fillId="2" borderId="17" xfId="0" applyFont="1" applyFill="1" applyBorder="1" applyAlignment="1">
      <alignment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3" fontId="13" fillId="2" borderId="4" xfId="0" applyNumberFormat="1" applyFont="1" applyFill="1" applyBorder="1" applyAlignment="1">
      <alignment horizontal="right" vertical="center" wrapText="1"/>
    </xf>
    <xf numFmtId="3" fontId="13" fillId="2" borderId="15" xfId="0" applyNumberFormat="1" applyFont="1" applyFill="1" applyBorder="1" applyAlignment="1">
      <alignment horizontal="right" vertical="center" wrapText="1"/>
    </xf>
    <xf numFmtId="3" fontId="13" fillId="2" borderId="17" xfId="0" applyNumberFormat="1" applyFont="1" applyFill="1" applyBorder="1" applyAlignment="1">
      <alignment horizontal="right" vertical="center" wrapText="1"/>
    </xf>
    <xf numFmtId="3" fontId="13" fillId="2" borderId="21" xfId="0" applyNumberFormat="1" applyFont="1" applyFill="1" applyBorder="1" applyAlignment="1">
      <alignment horizontal="right" vertical="center" wrapText="1"/>
    </xf>
    <xf numFmtId="3" fontId="13" fillId="2" borderId="24" xfId="0" applyNumberFormat="1" applyFont="1" applyFill="1" applyBorder="1" applyAlignment="1">
      <alignment horizontal="right" vertical="center" wrapText="1"/>
    </xf>
    <xf numFmtId="0" fontId="13" fillId="2" borderId="19" xfId="0" applyFont="1" applyFill="1" applyBorder="1" applyAlignment="1">
      <alignment horizontal="right"/>
    </xf>
    <xf numFmtId="0" fontId="13" fillId="2" borderId="15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13" fillId="2" borderId="15" xfId="0" applyFont="1" applyFill="1" applyBorder="1" applyAlignment="1">
      <alignment horizontal="right" vertical="center"/>
    </xf>
    <xf numFmtId="0" fontId="13" fillId="2" borderId="16" xfId="0" applyFont="1" applyFill="1" applyBorder="1" applyAlignment="1">
      <alignment horizontal="right"/>
    </xf>
    <xf numFmtId="0" fontId="13" fillId="2" borderId="17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13" fillId="2" borderId="17" xfId="0" applyFont="1" applyFill="1" applyBorder="1" applyAlignment="1">
      <alignment horizontal="right" vertical="center"/>
    </xf>
    <xf numFmtId="0" fontId="13" fillId="2" borderId="21" xfId="0" applyFont="1" applyFill="1" applyBorder="1" applyAlignment="1">
      <alignment horizontal="left" vertical="center"/>
    </xf>
    <xf numFmtId="0" fontId="13" fillId="2" borderId="21" xfId="0" applyFont="1" applyFill="1" applyBorder="1" applyAlignment="1">
      <alignment horizontal="right" vertical="center"/>
    </xf>
    <xf numFmtId="0" fontId="10" fillId="2" borderId="21" xfId="0" applyFont="1" applyFill="1" applyBorder="1" applyAlignment="1">
      <alignment horizontal="left" vertical="center"/>
    </xf>
    <xf numFmtId="0" fontId="10" fillId="2" borderId="17" xfId="0" applyFont="1" applyFill="1" applyBorder="1" applyAlignment="1">
      <alignment horizontal="left" vertical="center"/>
    </xf>
    <xf numFmtId="0" fontId="13" fillId="2" borderId="23" xfId="0" applyFont="1" applyFill="1" applyBorder="1" applyAlignment="1">
      <alignment horizontal="right"/>
    </xf>
    <xf numFmtId="0" fontId="13" fillId="2" borderId="2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right" wrapText="1"/>
    </xf>
    <xf numFmtId="0" fontId="20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right" wrapText="1"/>
    </xf>
    <xf numFmtId="0" fontId="20" fillId="2" borderId="17" xfId="0" applyFont="1" applyFill="1" applyBorder="1" applyAlignment="1">
      <alignment wrapText="1"/>
    </xf>
    <xf numFmtId="0" fontId="20" fillId="2" borderId="17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right" wrapText="1"/>
    </xf>
    <xf numFmtId="0" fontId="13" fillId="2" borderId="14" xfId="0" applyFont="1" applyFill="1" applyBorder="1" applyAlignment="1">
      <alignment horizontal="right"/>
    </xf>
    <xf numFmtId="0" fontId="13" fillId="2" borderId="4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right" vertical="center"/>
    </xf>
    <xf numFmtId="0" fontId="20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right" wrapText="1"/>
    </xf>
    <xf numFmtId="0" fontId="8" fillId="2" borderId="21" xfId="0" applyFont="1" applyFill="1" applyBorder="1" applyAlignment="1">
      <alignment wrapText="1"/>
    </xf>
    <xf numFmtId="0" fontId="6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6" fillId="2" borderId="17" xfId="0" applyFont="1" applyFill="1" applyBorder="1" applyAlignment="1">
      <alignment horizontal="left" wrapText="1"/>
    </xf>
    <xf numFmtId="0" fontId="8" fillId="2" borderId="17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right" wrapText="1"/>
    </xf>
    <xf numFmtId="0" fontId="13" fillId="2" borderId="17" xfId="0" applyFont="1" applyFill="1" applyBorder="1" applyAlignment="1">
      <alignment wrapText="1"/>
    </xf>
    <xf numFmtId="0" fontId="10" fillId="2" borderId="17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right" wrapText="1"/>
    </xf>
    <xf numFmtId="0" fontId="20" fillId="2" borderId="24" xfId="0" applyFont="1" applyFill="1" applyBorder="1" applyAlignment="1">
      <alignment wrapText="1"/>
    </xf>
    <xf numFmtId="0" fontId="20" fillId="2" borderId="24" xfId="0" applyFont="1" applyFill="1" applyBorder="1" applyAlignment="1">
      <alignment horizontal="left" wrapText="1"/>
    </xf>
    <xf numFmtId="0" fontId="20" fillId="2" borderId="24" xfId="0" applyFont="1" applyFill="1" applyBorder="1" applyAlignment="1">
      <alignment horizontal="right" wrapText="1"/>
    </xf>
    <xf numFmtId="3" fontId="13" fillId="2" borderId="24" xfId="0" applyNumberFormat="1" applyFont="1" applyFill="1" applyBorder="1" applyAlignment="1">
      <alignment horizontal="right" wrapText="1"/>
    </xf>
    <xf numFmtId="3" fontId="20" fillId="2" borderId="24" xfId="0" applyNumberFormat="1" applyFont="1" applyFill="1" applyBorder="1" applyAlignment="1">
      <alignment horizontal="right" wrapText="1"/>
    </xf>
    <xf numFmtId="0" fontId="5" fillId="2" borderId="21" xfId="0" applyFont="1" applyFill="1" applyBorder="1" applyAlignment="1">
      <alignment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right" wrapText="1"/>
    </xf>
    <xf numFmtId="0" fontId="5" fillId="2" borderId="27" xfId="0" applyFont="1" applyFill="1" applyBorder="1" applyAlignment="1">
      <alignment wrapText="1"/>
    </xf>
    <xf numFmtId="0" fontId="5" fillId="2" borderId="25" xfId="0" applyFont="1" applyFill="1" applyBorder="1" applyAlignment="1">
      <alignment wrapText="1"/>
    </xf>
    <xf numFmtId="0" fontId="8" fillId="2" borderId="27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wrapText="1"/>
    </xf>
    <xf numFmtId="3" fontId="34" fillId="2" borderId="17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wrapText="1"/>
    </xf>
    <xf numFmtId="0" fontId="13" fillId="2" borderId="24" xfId="0" applyFont="1" applyFill="1" applyBorder="1" applyAlignment="1">
      <alignment wrapText="1"/>
    </xf>
    <xf numFmtId="0" fontId="4" fillId="2" borderId="24" xfId="0" applyFont="1" applyFill="1" applyBorder="1" applyAlignment="1">
      <alignment horizontal="left" wrapText="1"/>
    </xf>
    <xf numFmtId="0" fontId="13" fillId="2" borderId="24" xfId="0" applyFont="1" applyFill="1" applyBorder="1" applyAlignment="1">
      <alignment horizontal="left" wrapText="1"/>
    </xf>
    <xf numFmtId="0" fontId="13" fillId="2" borderId="24" xfId="0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right" vertical="center" wrapText="1"/>
    </xf>
    <xf numFmtId="0" fontId="8" fillId="2" borderId="25" xfId="0" applyFont="1" applyFill="1" applyBorder="1" applyAlignment="1">
      <alignment wrapText="1"/>
    </xf>
    <xf numFmtId="0" fontId="13" fillId="2" borderId="17" xfId="0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wrapText="1"/>
    </xf>
    <xf numFmtId="0" fontId="8" fillId="2" borderId="25" xfId="0" applyFont="1" applyFill="1" applyBorder="1" applyAlignment="1">
      <alignment horizontal="right" wrapText="1"/>
    </xf>
    <xf numFmtId="0" fontId="12" fillId="2" borderId="21" xfId="0" applyFont="1" applyFill="1" applyBorder="1" applyAlignment="1">
      <alignment wrapText="1"/>
    </xf>
    <xf numFmtId="0" fontId="10" fillId="2" borderId="21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right" wrapText="1"/>
    </xf>
    <xf numFmtId="0" fontId="35" fillId="2" borderId="0" xfId="0" applyFont="1" applyFill="1" applyAlignment="1">
      <alignment horizontal="left"/>
    </xf>
    <xf numFmtId="3" fontId="13" fillId="2" borderId="28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right" vertical="center" wrapText="1"/>
    </xf>
    <xf numFmtId="3" fontId="13" fillId="2" borderId="22" xfId="0" applyNumberFormat="1" applyFont="1" applyFill="1" applyBorder="1" applyAlignment="1">
      <alignment wrapText="1"/>
    </xf>
    <xf numFmtId="0" fontId="4" fillId="2" borderId="21" xfId="0" applyFont="1" applyFill="1" applyBorder="1" applyAlignment="1">
      <alignment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right" wrapText="1"/>
    </xf>
    <xf numFmtId="0" fontId="4" fillId="2" borderId="27" xfId="0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horizontal="right" wrapText="1"/>
    </xf>
    <xf numFmtId="0" fontId="4" fillId="2" borderId="2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horizontal="right" wrapText="1"/>
    </xf>
    <xf numFmtId="0" fontId="6" fillId="2" borderId="25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right" wrapText="1"/>
    </xf>
    <xf numFmtId="0" fontId="13" fillId="2" borderId="21" xfId="0" applyFont="1" applyFill="1" applyBorder="1" applyAlignment="1">
      <alignment wrapText="1"/>
    </xf>
    <xf numFmtId="0" fontId="9" fillId="2" borderId="21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right" wrapText="1"/>
    </xf>
    <xf numFmtId="0" fontId="9" fillId="2" borderId="17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wrapText="1"/>
    </xf>
    <xf numFmtId="0" fontId="4" fillId="2" borderId="25" xfId="0" applyFont="1" applyFill="1" applyBorder="1" applyAlignment="1">
      <alignment wrapText="1"/>
    </xf>
    <xf numFmtId="0" fontId="4" fillId="2" borderId="14" xfId="0" applyFont="1" applyFill="1" applyBorder="1" applyAlignment="1">
      <alignment horizontal="right" wrapText="1"/>
    </xf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 applyAlignment="1">
      <alignment horizontal="right" wrapText="1"/>
    </xf>
    <xf numFmtId="0" fontId="4" fillId="2" borderId="31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8" fillId="2" borderId="27" xfId="0" applyFont="1" applyFill="1" applyBorder="1" applyAlignment="1">
      <alignment wrapText="1"/>
    </xf>
    <xf numFmtId="0" fontId="9" fillId="2" borderId="24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right" wrapText="1"/>
    </xf>
    <xf numFmtId="0" fontId="5" fillId="2" borderId="2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wrapText="1"/>
    </xf>
    <xf numFmtId="3" fontId="13" fillId="2" borderId="21" xfId="0" applyNumberFormat="1" applyFont="1" applyFill="1" applyBorder="1" applyAlignment="1">
      <alignment horizontal="right" wrapText="1"/>
    </xf>
    <xf numFmtId="3" fontId="13" fillId="2" borderId="17" xfId="0" applyNumberFormat="1" applyFont="1" applyFill="1" applyBorder="1" applyAlignment="1">
      <alignment horizontal="right" wrapText="1"/>
    </xf>
    <xf numFmtId="0" fontId="5" fillId="2" borderId="17" xfId="0" applyFont="1" applyFill="1" applyBorder="1" applyAlignment="1">
      <alignment horizontal="left" wrapText="1"/>
    </xf>
    <xf numFmtId="0" fontId="9" fillId="2" borderId="24" xfId="0" applyFont="1" applyFill="1" applyBorder="1" applyAlignment="1">
      <alignment horizontal="left" wrapText="1"/>
    </xf>
    <xf numFmtId="0" fontId="6" fillId="2" borderId="25" xfId="0" applyFont="1" applyFill="1" applyBorder="1" applyAlignment="1">
      <alignment horizontal="left" wrapText="1"/>
    </xf>
    <xf numFmtId="0" fontId="13" fillId="2" borderId="25" xfId="0" applyFont="1" applyFill="1" applyBorder="1" applyAlignment="1">
      <alignment horizontal="left" wrapText="1"/>
    </xf>
    <xf numFmtId="0" fontId="6" fillId="2" borderId="18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0" fontId="13" fillId="2" borderId="31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3" fontId="13" fillId="2" borderId="29" xfId="0" applyNumberFormat="1" applyFont="1" applyFill="1" applyBorder="1" applyAlignment="1">
      <alignment wrapText="1"/>
    </xf>
    <xf numFmtId="3" fontId="13" fillId="2" borderId="26" xfId="0" applyNumberFormat="1" applyFont="1" applyFill="1" applyBorder="1" applyAlignment="1">
      <alignment wrapText="1"/>
    </xf>
    <xf numFmtId="0" fontId="6" fillId="2" borderId="32" xfId="0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right" wrapText="1"/>
    </xf>
    <xf numFmtId="0" fontId="5" fillId="2" borderId="33" xfId="0" applyFont="1" applyFill="1" applyBorder="1" applyAlignment="1">
      <alignment horizontal="right" wrapText="1"/>
    </xf>
    <xf numFmtId="0" fontId="6" fillId="2" borderId="35" xfId="0" applyFont="1" applyFill="1" applyBorder="1" applyAlignment="1">
      <alignment horizontal="right" vertical="center"/>
    </xf>
    <xf numFmtId="0" fontId="5" fillId="2" borderId="35" xfId="0" applyFont="1" applyFill="1" applyBorder="1" applyAlignment="1">
      <alignment horizontal="right" wrapText="1"/>
    </xf>
    <xf numFmtId="0" fontId="5" fillId="2" borderId="34" xfId="0" applyFont="1" applyFill="1" applyBorder="1" applyAlignment="1">
      <alignment horizontal="right" wrapText="1"/>
    </xf>
    <xf numFmtId="0" fontId="4" fillId="2" borderId="34" xfId="0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right" vertical="center"/>
    </xf>
    <xf numFmtId="0" fontId="13" fillId="2" borderId="25" xfId="0" applyFont="1" applyFill="1" applyBorder="1" applyAlignment="1">
      <alignment horizontal="right" vertical="center"/>
    </xf>
    <xf numFmtId="0" fontId="13" fillId="2" borderId="32" xfId="0" applyFont="1" applyFill="1" applyBorder="1" applyAlignment="1">
      <alignment horizontal="right" vertical="center"/>
    </xf>
    <xf numFmtId="0" fontId="13" fillId="2" borderId="27" xfId="0" applyFont="1" applyFill="1" applyBorder="1" applyAlignment="1">
      <alignment horizontal="right" vertical="center"/>
    </xf>
    <xf numFmtId="0" fontId="13" fillId="2" borderId="36" xfId="0" applyFont="1" applyFill="1" applyBorder="1" applyAlignment="1">
      <alignment horizontal="right" vertical="center"/>
    </xf>
    <xf numFmtId="0" fontId="13" fillId="2" borderId="37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wrapText="1"/>
    </xf>
    <xf numFmtId="0" fontId="20" fillId="2" borderId="35" xfId="0" applyFont="1" applyFill="1" applyBorder="1" applyAlignment="1">
      <alignment horizontal="right" wrapText="1"/>
    </xf>
    <xf numFmtId="0" fontId="20" fillId="2" borderId="36" xfId="0" applyFont="1" applyFill="1" applyBorder="1" applyAlignment="1">
      <alignment horizontal="right" wrapText="1"/>
    </xf>
    <xf numFmtId="0" fontId="13" fillId="2" borderId="13" xfId="0" applyFont="1" applyFill="1" applyBorder="1" applyAlignment="1">
      <alignment horizontal="right" vertical="center"/>
    </xf>
    <xf numFmtId="0" fontId="13" fillId="2" borderId="35" xfId="0" applyFont="1" applyFill="1" applyBorder="1" applyAlignment="1">
      <alignment horizontal="right" vertical="center"/>
    </xf>
    <xf numFmtId="0" fontId="5" fillId="2" borderId="36" xfId="0" applyFont="1" applyFill="1" applyBorder="1" applyAlignment="1">
      <alignment horizontal="right" wrapText="1"/>
    </xf>
    <xf numFmtId="0" fontId="4" fillId="2" borderId="37" xfId="0" applyFont="1" applyFill="1" applyBorder="1" applyAlignment="1">
      <alignment horizontal="right" wrapText="1"/>
    </xf>
    <xf numFmtId="0" fontId="4" fillId="2" borderId="13" xfId="0" applyFont="1" applyFill="1" applyBorder="1" applyAlignment="1">
      <alignment horizontal="right" wrapText="1"/>
    </xf>
    <xf numFmtId="0" fontId="8" fillId="2" borderId="13" xfId="0" applyFont="1" applyFill="1" applyBorder="1" applyAlignment="1">
      <alignment horizontal="right" wrapText="1"/>
    </xf>
    <xf numFmtId="0" fontId="8" fillId="2" borderId="35" xfId="0" applyFont="1" applyFill="1" applyBorder="1" applyAlignment="1">
      <alignment horizontal="right" wrapText="1"/>
    </xf>
    <xf numFmtId="0" fontId="8" fillId="2" borderId="36" xfId="0" applyFont="1" applyFill="1" applyBorder="1" applyAlignment="1">
      <alignment horizontal="right" wrapText="1"/>
    </xf>
    <xf numFmtId="0" fontId="4" fillId="2" borderId="36" xfId="0" applyFont="1" applyFill="1" applyBorder="1" applyAlignment="1">
      <alignment horizontal="right" wrapText="1"/>
    </xf>
    <xf numFmtId="0" fontId="8" fillId="2" borderId="37" xfId="0" applyFont="1" applyFill="1" applyBorder="1" applyAlignment="1">
      <alignment wrapText="1"/>
    </xf>
    <xf numFmtId="0" fontId="4" fillId="2" borderId="35" xfId="0" applyFont="1" applyFill="1" applyBorder="1" applyAlignment="1">
      <alignment horizontal="right" wrapText="1"/>
    </xf>
    <xf numFmtId="0" fontId="12" fillId="2" borderId="27" xfId="0" applyFont="1" applyFill="1" applyBorder="1" applyAlignment="1">
      <alignment horizontal="right" wrapText="1"/>
    </xf>
    <xf numFmtId="0" fontId="12" fillId="2" borderId="35" xfId="0" applyFont="1" applyFill="1" applyBorder="1" applyAlignment="1">
      <alignment horizontal="right" wrapText="1"/>
    </xf>
    <xf numFmtId="0" fontId="13" fillId="2" borderId="13" xfId="0" applyFont="1" applyFill="1" applyBorder="1" applyAlignment="1">
      <alignment horizontal="right" wrapText="1"/>
    </xf>
    <xf numFmtId="0" fontId="13" fillId="2" borderId="36" xfId="0" applyFont="1" applyFill="1" applyBorder="1" applyAlignment="1">
      <alignment horizontal="right" wrapText="1"/>
    </xf>
    <xf numFmtId="0" fontId="5" fillId="2" borderId="5" xfId="0" applyFont="1" applyFill="1" applyBorder="1" applyAlignment="1">
      <alignment horizontal="right" wrapText="1"/>
    </xf>
    <xf numFmtId="0" fontId="8" fillId="2" borderId="36" xfId="0" applyFont="1" applyFill="1" applyBorder="1" applyAlignment="1">
      <alignment wrapText="1"/>
    </xf>
    <xf numFmtId="0" fontId="13" fillId="2" borderId="27" xfId="0" applyFont="1" applyFill="1" applyBorder="1" applyAlignment="1">
      <alignment horizontal="right" wrapText="1"/>
    </xf>
    <xf numFmtId="0" fontId="4" fillId="2" borderId="36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wrapText="1"/>
    </xf>
    <xf numFmtId="0" fontId="4" fillId="2" borderId="25" xfId="0" applyFont="1" applyFill="1" applyBorder="1" applyAlignment="1">
      <alignment horizontal="right" wrapText="1"/>
    </xf>
    <xf numFmtId="0" fontId="13" fillId="2" borderId="37" xfId="0" applyFont="1" applyFill="1" applyBorder="1" applyAlignment="1">
      <alignment horizontal="right" wrapText="1"/>
    </xf>
    <xf numFmtId="0" fontId="8" fillId="2" borderId="37" xfId="0" applyFont="1" applyFill="1" applyBorder="1" applyAlignment="1">
      <alignment horizontal="right" wrapText="1"/>
    </xf>
    <xf numFmtId="0" fontId="8" fillId="2" borderId="35" xfId="0" applyFont="1" applyFill="1" applyBorder="1" applyAlignment="1">
      <alignment vertical="center" wrapText="1"/>
    </xf>
    <xf numFmtId="0" fontId="8" fillId="2" borderId="34" xfId="0" applyFont="1" applyFill="1" applyBorder="1" applyAlignment="1">
      <alignment horizontal="right" wrapText="1"/>
    </xf>
    <xf numFmtId="0" fontId="5" fillId="2" borderId="37" xfId="0" applyFont="1" applyFill="1" applyBorder="1" applyAlignment="1">
      <alignment horizontal="right" wrapText="1"/>
    </xf>
    <xf numFmtId="0" fontId="6" fillId="2" borderId="16" xfId="0" applyFont="1" applyFill="1" applyBorder="1" applyAlignment="1">
      <alignment horizontal="right"/>
    </xf>
    <xf numFmtId="0" fontId="20" fillId="2" borderId="20" xfId="0" applyFont="1" applyFill="1" applyBorder="1" applyAlignment="1">
      <alignment horizontal="right"/>
    </xf>
    <xf numFmtId="0" fontId="4" fillId="2" borderId="23" xfId="0" applyFont="1" applyFill="1" applyBorder="1" applyAlignment="1">
      <alignment horizontal="right" wrapText="1"/>
    </xf>
    <xf numFmtId="0" fontId="36" fillId="0" borderId="0" xfId="0" applyFont="1" applyAlignment="1">
      <alignment horizontal="center"/>
    </xf>
    <xf numFmtId="0" fontId="37" fillId="0" borderId="0" xfId="0" applyFont="1" applyBorder="1" applyAlignment="1">
      <alignment horizontal="center"/>
    </xf>
    <xf numFmtId="0" fontId="37" fillId="2" borderId="41" xfId="0" applyFont="1" applyFill="1" applyBorder="1"/>
    <xf numFmtId="0" fontId="37" fillId="2" borderId="42" xfId="0" applyFont="1" applyFill="1" applyBorder="1"/>
    <xf numFmtId="0" fontId="37" fillId="2" borderId="14" xfId="0" applyFont="1" applyFill="1" applyBorder="1" applyAlignment="1">
      <alignment horizontal="right"/>
    </xf>
    <xf numFmtId="0" fontId="37" fillId="2" borderId="47" xfId="0" applyFont="1" applyFill="1" applyBorder="1"/>
    <xf numFmtId="0" fontId="37" fillId="2" borderId="48" xfId="0" applyFont="1" applyFill="1" applyBorder="1"/>
    <xf numFmtId="0" fontId="37" fillId="2" borderId="2" xfId="0" applyFont="1" applyFill="1" applyBorder="1" applyAlignment="1">
      <alignment horizontal="right"/>
    </xf>
    <xf numFmtId="0" fontId="37" fillId="2" borderId="52" xfId="0" applyFont="1" applyFill="1" applyBorder="1"/>
    <xf numFmtId="0" fontId="37" fillId="2" borderId="53" xfId="0" applyFont="1" applyFill="1" applyBorder="1"/>
    <xf numFmtId="0" fontId="37" fillId="0" borderId="0" xfId="0" applyFont="1" applyAlignment="1">
      <alignment horizontal="center"/>
    </xf>
    <xf numFmtId="0" fontId="37" fillId="2" borderId="0" xfId="0" applyFont="1" applyFill="1" applyBorder="1"/>
    <xf numFmtId="0" fontId="37" fillId="2" borderId="55" xfId="0" applyFont="1" applyFill="1" applyBorder="1" applyAlignment="1">
      <alignment horizontal="right"/>
    </xf>
    <xf numFmtId="0" fontId="36" fillId="2" borderId="0" xfId="0" applyFont="1" applyFill="1"/>
    <xf numFmtId="0" fontId="37" fillId="2" borderId="0" xfId="0" applyFont="1" applyFill="1" applyAlignment="1"/>
    <xf numFmtId="0" fontId="37" fillId="2" borderId="0" xfId="0" applyFont="1" applyFill="1" applyAlignment="1">
      <alignment horizontal="center"/>
    </xf>
    <xf numFmtId="0" fontId="37" fillId="2" borderId="0" xfId="0" applyFont="1" applyFill="1"/>
    <xf numFmtId="0" fontId="37" fillId="2" borderId="0" xfId="0" applyFont="1" applyFill="1" applyAlignment="1">
      <alignment horizontal="right"/>
    </xf>
    <xf numFmtId="0" fontId="36" fillId="0" borderId="0" xfId="0" applyFont="1"/>
    <xf numFmtId="0" fontId="37" fillId="0" borderId="0" xfId="0" applyFont="1" applyAlignment="1"/>
    <xf numFmtId="0" fontId="37" fillId="0" borderId="0" xfId="0" applyFont="1" applyAlignment="1">
      <alignment horizontal="right"/>
    </xf>
    <xf numFmtId="0" fontId="37" fillId="0" borderId="0" xfId="0" applyFont="1"/>
    <xf numFmtId="0" fontId="20" fillId="0" borderId="0" xfId="0" applyFont="1"/>
    <xf numFmtId="0" fontId="4" fillId="2" borderId="29" xfId="0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left" wrapText="1"/>
    </xf>
    <xf numFmtId="0" fontId="12" fillId="2" borderId="37" xfId="0" applyFont="1" applyFill="1" applyBorder="1" applyAlignment="1">
      <alignment horizontal="right" wrapText="1"/>
    </xf>
    <xf numFmtId="0" fontId="12" fillId="2" borderId="34" xfId="0" applyFont="1" applyFill="1" applyBorder="1" applyAlignment="1">
      <alignment horizontal="right" wrapText="1"/>
    </xf>
    <xf numFmtId="0" fontId="37" fillId="2" borderId="3" xfId="0" applyFont="1" applyFill="1" applyBorder="1" applyAlignment="1">
      <alignment horizontal="left"/>
    </xf>
    <xf numFmtId="0" fontId="37" fillId="0" borderId="0" xfId="0" applyFont="1" applyAlignment="1">
      <alignment horizontal="left"/>
    </xf>
    <xf numFmtId="0" fontId="37" fillId="2" borderId="0" xfId="0" applyFont="1" applyFill="1" applyAlignment="1">
      <alignment horizontal="left"/>
    </xf>
    <xf numFmtId="0" fontId="20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33" fillId="0" borderId="0" xfId="0" applyFont="1" applyBorder="1"/>
    <xf numFmtId="0" fontId="20" fillId="0" borderId="0" xfId="0" applyFont="1" applyBorder="1"/>
    <xf numFmtId="0" fontId="20" fillId="0" borderId="0" xfId="0" applyFont="1" applyBorder="1" applyAlignment="1"/>
    <xf numFmtId="0" fontId="20" fillId="2" borderId="65" xfId="0" applyFont="1" applyFill="1" applyBorder="1" applyAlignment="1">
      <alignment horizontal="center" vertical="center" wrapText="1"/>
    </xf>
    <xf numFmtId="0" fontId="38" fillId="2" borderId="65" xfId="0" applyFont="1" applyFill="1" applyBorder="1" applyAlignment="1">
      <alignment horizontal="center" vertical="center" wrapText="1"/>
    </xf>
    <xf numFmtId="0" fontId="39" fillId="2" borderId="17" xfId="0" applyFont="1" applyFill="1" applyBorder="1" applyAlignment="1">
      <alignment horizontal="left" vertical="center"/>
    </xf>
    <xf numFmtId="0" fontId="39" fillId="2" borderId="17" xfId="0" applyFont="1" applyFill="1" applyBorder="1" applyAlignment="1">
      <alignment horizontal="center" vertical="center"/>
    </xf>
    <xf numFmtId="0" fontId="40" fillId="2" borderId="17" xfId="0" applyFont="1" applyFill="1" applyBorder="1" applyAlignment="1">
      <alignment horizontal="center" vertical="center"/>
    </xf>
    <xf numFmtId="0" fontId="40" fillId="2" borderId="17" xfId="0" applyFont="1" applyFill="1" applyBorder="1" applyAlignment="1">
      <alignment horizontal="center" vertical="center" wrapText="1"/>
    </xf>
    <xf numFmtId="0" fontId="20" fillId="2" borderId="66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38" fillId="2" borderId="0" xfId="0" applyFont="1" applyFill="1" applyBorder="1" applyAlignment="1">
      <alignment horizontal="center" vertical="center" wrapText="1"/>
    </xf>
    <xf numFmtId="0" fontId="39" fillId="2" borderId="4" xfId="0" applyFont="1" applyFill="1" applyBorder="1" applyAlignment="1">
      <alignment horizontal="left" vertical="center"/>
    </xf>
    <xf numFmtId="0" fontId="40" fillId="2" borderId="4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/>
    </xf>
    <xf numFmtId="0" fontId="40" fillId="2" borderId="67" xfId="0" applyFont="1" applyFill="1" applyBorder="1" applyAlignment="1">
      <alignment horizontal="center" vertical="center"/>
    </xf>
    <xf numFmtId="4" fontId="40" fillId="2" borderId="4" xfId="0" applyNumberFormat="1" applyFont="1" applyFill="1" applyBorder="1" applyAlignment="1">
      <alignment vertical="center"/>
    </xf>
    <xf numFmtId="0" fontId="20" fillId="2" borderId="0" xfId="0" applyFont="1" applyFill="1"/>
    <xf numFmtId="0" fontId="41" fillId="2" borderId="1" xfId="0" applyFont="1" applyFill="1" applyBorder="1" applyAlignment="1">
      <alignment horizontal="left" vertical="center"/>
    </xf>
    <xf numFmtId="0" fontId="41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13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 wrapText="1"/>
    </xf>
    <xf numFmtId="4" fontId="40" fillId="2" borderId="1" xfId="0" applyNumberFormat="1" applyFont="1" applyFill="1" applyBorder="1" applyAlignment="1">
      <alignment vertical="center"/>
    </xf>
    <xf numFmtId="0" fontId="38" fillId="2" borderId="29" xfId="0" applyFont="1" applyFill="1" applyBorder="1" applyAlignment="1">
      <alignment horizontal="center" vertical="center" wrapText="1"/>
    </xf>
    <xf numFmtId="0" fontId="40" fillId="2" borderId="68" xfId="0" applyFont="1" applyFill="1" applyBorder="1" applyAlignment="1">
      <alignment horizontal="center" vertical="center"/>
    </xf>
    <xf numFmtId="0" fontId="20" fillId="2" borderId="29" xfId="0" applyFont="1" applyFill="1" applyBorder="1" applyAlignment="1">
      <alignment horizontal="center" vertical="center" wrapText="1"/>
    </xf>
    <xf numFmtId="0" fontId="40" fillId="2" borderId="21" xfId="0" applyFont="1" applyFill="1" applyBorder="1" applyAlignment="1">
      <alignment horizontal="center" vertical="center"/>
    </xf>
    <xf numFmtId="0" fontId="42" fillId="2" borderId="4" xfId="0" applyFont="1" applyFill="1" applyBorder="1" applyAlignment="1">
      <alignment horizontal="center" vertical="center"/>
    </xf>
    <xf numFmtId="4" fontId="40" fillId="2" borderId="21" xfId="0" applyNumberFormat="1" applyFont="1" applyFill="1" applyBorder="1" applyAlignment="1">
      <alignment vertical="center"/>
    </xf>
    <xf numFmtId="0" fontId="42" fillId="2" borderId="1" xfId="0" applyFont="1" applyFill="1" applyBorder="1" applyAlignment="1">
      <alignment horizontal="center" vertical="center"/>
    </xf>
    <xf numFmtId="0" fontId="42" fillId="2" borderId="13" xfId="0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3" fillId="2" borderId="0" xfId="0" applyFont="1" applyFill="1" applyBorder="1" applyAlignment="1">
      <alignment horizontal="center" vertical="center" wrapText="1"/>
    </xf>
    <xf numFmtId="4" fontId="42" fillId="2" borderId="1" xfId="0" applyNumberFormat="1" applyFont="1" applyFill="1" applyBorder="1" applyAlignment="1">
      <alignment horizontal="right" vertical="center"/>
    </xf>
    <xf numFmtId="0" fontId="42" fillId="2" borderId="69" xfId="0" applyFont="1" applyFill="1" applyBorder="1" applyAlignment="1">
      <alignment horizontal="center" vertical="center"/>
    </xf>
    <xf numFmtId="0" fontId="43" fillId="2" borderId="30" xfId="0" applyFont="1" applyFill="1" applyBorder="1" applyAlignment="1">
      <alignment horizontal="center" vertical="center" wrapText="1"/>
    </xf>
    <xf numFmtId="0" fontId="41" fillId="2" borderId="17" xfId="0" applyFont="1" applyFill="1" applyBorder="1" applyAlignment="1">
      <alignment horizontal="left" vertical="center"/>
    </xf>
    <xf numFmtId="0" fontId="41" fillId="2" borderId="17" xfId="0" applyFont="1" applyFill="1" applyBorder="1" applyAlignment="1">
      <alignment horizontal="center" vertical="center"/>
    </xf>
    <xf numFmtId="0" fontId="42" fillId="2" borderId="17" xfId="0" applyFont="1" applyFill="1" applyBorder="1" applyAlignment="1">
      <alignment horizontal="center" vertical="center"/>
    </xf>
    <xf numFmtId="0" fontId="42" fillId="2" borderId="68" xfId="0" applyFont="1" applyFill="1" applyBorder="1" applyAlignment="1">
      <alignment horizontal="center" vertical="center"/>
    </xf>
    <xf numFmtId="0" fontId="42" fillId="2" borderId="17" xfId="0" applyFont="1" applyFill="1" applyBorder="1" applyAlignment="1">
      <alignment horizontal="center" vertical="center" wrapText="1"/>
    </xf>
    <xf numFmtId="0" fontId="43" fillId="2" borderId="65" xfId="0" applyFont="1" applyFill="1" applyBorder="1" applyAlignment="1">
      <alignment horizontal="center" vertical="center" wrapText="1"/>
    </xf>
    <xf numFmtId="0" fontId="43" fillId="2" borderId="29" xfId="0" applyFont="1" applyFill="1" applyBorder="1" applyAlignment="1">
      <alignment horizontal="center" vertical="center" wrapText="1"/>
    </xf>
    <xf numFmtId="0" fontId="21" fillId="2" borderId="11" xfId="135" applyFont="1" applyFill="1" applyBorder="1" applyAlignment="1">
      <alignment horizontal="left" wrapText="1"/>
    </xf>
    <xf numFmtId="0" fontId="40" fillId="2" borderId="3" xfId="0" applyFont="1" applyFill="1" applyBorder="1" applyAlignment="1">
      <alignment horizontal="center" vertical="center"/>
    </xf>
    <xf numFmtId="0" fontId="40" fillId="2" borderId="70" xfId="0" applyFont="1" applyFill="1" applyBorder="1" applyAlignment="1">
      <alignment horizontal="center" vertical="center"/>
    </xf>
    <xf numFmtId="4" fontId="40" fillId="2" borderId="1" xfId="0" applyNumberFormat="1" applyFont="1" applyFill="1" applyBorder="1" applyAlignment="1">
      <alignment horizontal="right" vertical="center"/>
    </xf>
    <xf numFmtId="0" fontId="40" fillId="2" borderId="71" xfId="0" applyFont="1" applyFill="1" applyBorder="1" applyAlignment="1">
      <alignment horizontal="center" vertical="center"/>
    </xf>
    <xf numFmtId="0" fontId="40" fillId="2" borderId="22" xfId="0" applyFont="1" applyFill="1" applyBorder="1" applyAlignment="1">
      <alignment horizontal="center" vertical="center"/>
    </xf>
    <xf numFmtId="4" fontId="40" fillId="2" borderId="17" xfId="0" applyNumberFormat="1" applyFont="1" applyFill="1" applyBorder="1" applyAlignment="1">
      <alignment horizontal="right" vertical="center"/>
    </xf>
    <xf numFmtId="0" fontId="44" fillId="2" borderId="1" xfId="0" applyFont="1" applyFill="1" applyBorder="1" applyAlignment="1">
      <alignment horizontal="center" vertical="center"/>
    </xf>
    <xf numFmtId="0" fontId="40" fillId="2" borderId="5" xfId="0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/>
    </xf>
    <xf numFmtId="0" fontId="44" fillId="2" borderId="72" xfId="0" applyFont="1" applyFill="1" applyBorder="1" applyAlignment="1">
      <alignment horizontal="center" vertical="center"/>
    </xf>
    <xf numFmtId="4" fontId="44" fillId="2" borderId="1" xfId="0" applyNumberFormat="1" applyFont="1" applyFill="1" applyBorder="1" applyAlignment="1">
      <alignment horizontal="right" vertical="center"/>
    </xf>
    <xf numFmtId="0" fontId="42" fillId="2" borderId="72" xfId="0" applyFont="1" applyFill="1" applyBorder="1" applyAlignment="1">
      <alignment horizontal="center" vertical="center"/>
    </xf>
    <xf numFmtId="0" fontId="44" fillId="2" borderId="17" xfId="0" applyFont="1" applyFill="1" applyBorder="1" applyAlignment="1">
      <alignment horizontal="left" vertical="center"/>
    </xf>
    <xf numFmtId="0" fontId="44" fillId="2" borderId="17" xfId="0" applyFont="1" applyFill="1" applyBorder="1" applyAlignment="1">
      <alignment horizontal="center" vertical="center"/>
    </xf>
    <xf numFmtId="0" fontId="42" fillId="2" borderId="25" xfId="0" applyFont="1" applyFill="1" applyBorder="1" applyAlignment="1">
      <alignment horizontal="center" vertical="center"/>
    </xf>
    <xf numFmtId="4" fontId="42" fillId="2" borderId="17" xfId="0" applyNumberFormat="1" applyFont="1" applyFill="1" applyBorder="1" applyAlignment="1">
      <alignment horizontal="right" vertical="center"/>
    </xf>
    <xf numFmtId="0" fontId="42" fillId="2" borderId="67" xfId="0" applyFont="1" applyFill="1" applyBorder="1" applyAlignment="1">
      <alignment horizontal="center" vertical="center"/>
    </xf>
    <xf numFmtId="0" fontId="47" fillId="2" borderId="0" xfId="0" applyFont="1" applyFill="1"/>
    <xf numFmtId="0" fontId="44" fillId="2" borderId="13" xfId="0" applyFont="1" applyFill="1" applyBorder="1" applyAlignment="1">
      <alignment horizontal="center" vertical="center"/>
    </xf>
    <xf numFmtId="0" fontId="41" fillId="2" borderId="4" xfId="0" applyFont="1" applyFill="1" applyBorder="1" applyAlignment="1">
      <alignment horizontal="left" vertical="center"/>
    </xf>
    <xf numFmtId="0" fontId="40" fillId="2" borderId="13" xfId="0" applyFont="1" applyFill="1" applyBorder="1" applyAlignment="1">
      <alignment horizontal="center" vertical="center" wrapText="1"/>
    </xf>
    <xf numFmtId="4" fontId="40" fillId="2" borderId="4" xfId="0" applyNumberFormat="1" applyFont="1" applyFill="1" applyBorder="1" applyAlignment="1">
      <alignment horizontal="right" vertical="center" indent="1"/>
    </xf>
    <xf numFmtId="0" fontId="39" fillId="2" borderId="36" xfId="0" applyFont="1" applyFill="1" applyBorder="1" applyAlignment="1">
      <alignment horizontal="center" vertical="center"/>
    </xf>
    <xf numFmtId="0" fontId="40" fillId="2" borderId="72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 wrapText="1"/>
    </xf>
    <xf numFmtId="0" fontId="40" fillId="2" borderId="25" xfId="0" applyFont="1" applyFill="1" applyBorder="1" applyAlignment="1">
      <alignment horizontal="center" vertical="center"/>
    </xf>
    <xf numFmtId="0" fontId="40" fillId="2" borderId="37" xfId="0" applyFont="1" applyFill="1" applyBorder="1" applyAlignment="1">
      <alignment horizontal="center" vertical="center"/>
    </xf>
    <xf numFmtId="4" fontId="40" fillId="2" borderId="1" xfId="0" applyNumberFormat="1" applyFont="1" applyFill="1" applyBorder="1" applyAlignment="1">
      <alignment horizontal="right" vertical="center" indent="1"/>
    </xf>
    <xf numFmtId="0" fontId="39" fillId="2" borderId="1" xfId="0" applyFont="1" applyFill="1" applyBorder="1" applyAlignment="1">
      <alignment horizontal="center" vertical="center"/>
    </xf>
    <xf numFmtId="0" fontId="39" fillId="2" borderId="13" xfId="0" applyFont="1" applyFill="1" applyBorder="1" applyAlignment="1">
      <alignment horizontal="center" vertical="center"/>
    </xf>
    <xf numFmtId="0" fontId="40" fillId="2" borderId="36" xfId="0" applyFont="1" applyFill="1" applyBorder="1" applyAlignment="1">
      <alignment horizontal="center" vertical="center"/>
    </xf>
    <xf numFmtId="0" fontId="44" fillId="2" borderId="4" xfId="0" applyFont="1" applyFill="1" applyBorder="1" applyAlignment="1">
      <alignment horizontal="left" vertical="center"/>
    </xf>
    <xf numFmtId="0" fontId="42" fillId="2" borderId="4" xfId="0" applyFont="1" applyFill="1" applyBorder="1" applyAlignment="1">
      <alignment horizontal="center" vertical="center" wrapText="1"/>
    </xf>
    <xf numFmtId="4" fontId="42" fillId="2" borderId="4" xfId="0" applyNumberFormat="1" applyFont="1" applyFill="1" applyBorder="1" applyAlignment="1">
      <alignment horizontal="right" vertical="center"/>
    </xf>
    <xf numFmtId="0" fontId="44" fillId="2" borderId="0" xfId="0" applyFont="1" applyFill="1" applyBorder="1" applyAlignment="1">
      <alignment horizontal="left" vertical="center" wrapText="1"/>
    </xf>
    <xf numFmtId="0" fontId="44" fillId="2" borderId="0" xfId="0" applyFont="1" applyFill="1" applyBorder="1" applyAlignment="1">
      <alignment horizontal="center" vertical="center" wrapText="1"/>
    </xf>
    <xf numFmtId="0" fontId="44" fillId="2" borderId="35" xfId="0" applyFont="1" applyFill="1" applyBorder="1" applyAlignment="1">
      <alignment horizontal="center" vertical="center"/>
    </xf>
    <xf numFmtId="0" fontId="42" fillId="2" borderId="36" xfId="0" applyFont="1" applyFill="1" applyBorder="1" applyAlignment="1">
      <alignment horizontal="center" vertical="center"/>
    </xf>
    <xf numFmtId="4" fontId="42" fillId="2" borderId="16" xfId="0" applyNumberFormat="1" applyFont="1" applyFill="1" applyBorder="1" applyAlignment="1">
      <alignment horizontal="right" vertical="center"/>
    </xf>
    <xf numFmtId="0" fontId="43" fillId="2" borderId="73" xfId="0" applyFont="1" applyFill="1" applyBorder="1" applyAlignment="1">
      <alignment horizontal="center" vertical="center" wrapText="1"/>
    </xf>
    <xf numFmtId="0" fontId="38" fillId="2" borderId="73" xfId="0" applyFont="1" applyFill="1" applyBorder="1" applyAlignment="1">
      <alignment horizontal="center" vertical="center" wrapText="1"/>
    </xf>
    <xf numFmtId="0" fontId="48" fillId="2" borderId="24" xfId="0" applyFont="1" applyFill="1" applyBorder="1" applyAlignment="1">
      <alignment horizontal="left" vertical="center"/>
    </xf>
    <xf numFmtId="0" fontId="49" fillId="2" borderId="24" xfId="0" applyFont="1" applyFill="1" applyBorder="1" applyAlignment="1">
      <alignment horizontal="center" vertical="center" wrapText="1"/>
    </xf>
    <xf numFmtId="0" fontId="42" fillId="2" borderId="24" xfId="0" applyFont="1" applyFill="1" applyBorder="1" applyAlignment="1">
      <alignment horizontal="center" vertical="center"/>
    </xf>
    <xf numFmtId="0" fontId="40" fillId="2" borderId="24" xfId="0" applyFont="1" applyFill="1" applyBorder="1" applyAlignment="1">
      <alignment horizontal="center" vertical="center" wrapText="1"/>
    </xf>
    <xf numFmtId="0" fontId="49" fillId="2" borderId="24" xfId="0" applyFont="1" applyFill="1" applyBorder="1" applyAlignment="1">
      <alignment horizontal="center" vertical="center"/>
    </xf>
    <xf numFmtId="0" fontId="20" fillId="2" borderId="73" xfId="0" applyFont="1" applyFill="1" applyBorder="1" applyAlignment="1">
      <alignment horizontal="center" vertical="center" wrapText="1"/>
    </xf>
    <xf numFmtId="4" fontId="49" fillId="2" borderId="23" xfId="0" applyNumberFormat="1" applyFont="1" applyFill="1" applyBorder="1" applyAlignment="1">
      <alignment horizontal="right" vertical="center"/>
    </xf>
    <xf numFmtId="0" fontId="39" fillId="2" borderId="4" xfId="0" applyFont="1" applyFill="1" applyBorder="1" applyAlignment="1">
      <alignment horizontal="center" vertical="center"/>
    </xf>
    <xf numFmtId="0" fontId="40" fillId="2" borderId="69" xfId="0" applyFont="1" applyFill="1" applyBorder="1" applyAlignment="1">
      <alignment horizontal="center" vertical="center"/>
    </xf>
    <xf numFmtId="0" fontId="20" fillId="2" borderId="65" xfId="0" applyFont="1" applyFill="1" applyBorder="1"/>
    <xf numFmtId="0" fontId="39" fillId="2" borderId="5" xfId="0" applyFont="1" applyFill="1" applyBorder="1" applyAlignment="1">
      <alignment horizontal="center" vertical="center"/>
    </xf>
    <xf numFmtId="4" fontId="39" fillId="2" borderId="1" xfId="0" applyNumberFormat="1" applyFont="1" applyFill="1" applyBorder="1" applyAlignment="1">
      <alignment horizontal="right" vertical="center" indent="1"/>
    </xf>
    <xf numFmtId="0" fontId="44" fillId="2" borderId="21" xfId="0" applyFont="1" applyFill="1" applyBorder="1" applyAlignment="1">
      <alignment horizontal="left" vertical="center"/>
    </xf>
    <xf numFmtId="0" fontId="42" fillId="2" borderId="21" xfId="0" applyFont="1" applyFill="1" applyBorder="1" applyAlignment="1">
      <alignment horizontal="center" vertical="center"/>
    </xf>
    <xf numFmtId="0" fontId="43" fillId="2" borderId="0" xfId="0" applyFont="1" applyFill="1"/>
    <xf numFmtId="0" fontId="50" fillId="2" borderId="0" xfId="0" applyFont="1" applyFill="1" applyBorder="1" applyAlignment="1">
      <alignment horizontal="center" vertical="center" wrapText="1"/>
    </xf>
    <xf numFmtId="0" fontId="44" fillId="2" borderId="68" xfId="0" applyFont="1" applyFill="1" applyBorder="1" applyAlignment="1">
      <alignment horizontal="center" vertical="center"/>
    </xf>
    <xf numFmtId="0" fontId="42" fillId="2" borderId="5" xfId="0" applyFont="1" applyFill="1" applyBorder="1" applyAlignment="1">
      <alignment horizontal="center" vertical="center" wrapText="1"/>
    </xf>
    <xf numFmtId="0" fontId="42" fillId="2" borderId="35" xfId="0" applyFont="1" applyFill="1" applyBorder="1" applyAlignment="1">
      <alignment horizontal="center" vertical="center"/>
    </xf>
    <xf numFmtId="4" fontId="42" fillId="2" borderId="4" xfId="0" applyNumberFormat="1" applyFont="1" applyFill="1" applyBorder="1" applyAlignment="1">
      <alignment horizontal="right" vertical="center" indent="1"/>
    </xf>
    <xf numFmtId="0" fontId="41" fillId="2" borderId="24" xfId="0" applyFont="1" applyFill="1" applyBorder="1" applyAlignment="1">
      <alignment horizontal="left" vertical="center"/>
    </xf>
    <xf numFmtId="0" fontId="40" fillId="2" borderId="24" xfId="0" applyFont="1" applyFill="1" applyBorder="1" applyAlignment="1">
      <alignment horizontal="center" vertical="center"/>
    </xf>
    <xf numFmtId="4" fontId="40" fillId="2" borderId="24" xfId="0" applyNumberFormat="1" applyFont="1" applyFill="1" applyBorder="1" applyAlignment="1">
      <alignment horizontal="right" vertical="center" indent="1"/>
    </xf>
    <xf numFmtId="0" fontId="38" fillId="2" borderId="74" xfId="0" applyFont="1" applyFill="1" applyBorder="1" applyAlignment="1">
      <alignment horizontal="center" vertical="center" wrapText="1"/>
    </xf>
    <xf numFmtId="0" fontId="41" fillId="2" borderId="21" xfId="0" applyFont="1" applyFill="1" applyBorder="1" applyAlignment="1">
      <alignment horizontal="left" vertical="center"/>
    </xf>
    <xf numFmtId="0" fontId="40" fillId="2" borderId="21" xfId="0" applyFont="1" applyFill="1" applyBorder="1" applyAlignment="1">
      <alignment horizontal="center" vertical="center" wrapText="1"/>
    </xf>
    <xf numFmtId="0" fontId="40" fillId="2" borderId="27" xfId="0" applyFont="1" applyFill="1" applyBorder="1" applyAlignment="1">
      <alignment horizontal="center" vertical="center"/>
    </xf>
    <xf numFmtId="0" fontId="20" fillId="2" borderId="74" xfId="0" applyFont="1" applyFill="1" applyBorder="1" applyAlignment="1">
      <alignment horizontal="center" vertical="center" wrapText="1"/>
    </xf>
    <xf numFmtId="4" fontId="40" fillId="2" borderId="21" xfId="0" applyNumberFormat="1" applyFont="1" applyFill="1" applyBorder="1" applyAlignment="1">
      <alignment horizontal="right" vertical="center" inden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21" xfId="0" applyFont="1" applyFill="1" applyBorder="1" applyAlignment="1">
      <alignment horizontal="center" vertical="center"/>
    </xf>
    <xf numFmtId="0" fontId="35" fillId="2" borderId="0" xfId="0" applyFont="1" applyFill="1"/>
    <xf numFmtId="4" fontId="42" fillId="2" borderId="4" xfId="0" applyNumberFormat="1" applyFont="1" applyFill="1" applyBorder="1" applyAlignment="1">
      <alignment vertical="center"/>
    </xf>
    <xf numFmtId="4" fontId="40" fillId="2" borderId="24" xfId="0" applyNumberFormat="1" applyFont="1" applyFill="1" applyBorder="1" applyAlignment="1">
      <alignment horizontal="right" vertical="center"/>
    </xf>
    <xf numFmtId="0" fontId="42" fillId="2" borderId="5" xfId="0" applyFont="1" applyFill="1" applyBorder="1" applyAlignment="1">
      <alignment horizontal="center" vertical="center"/>
    </xf>
    <xf numFmtId="4" fontId="40" fillId="2" borderId="4" xfId="0" applyNumberFormat="1" applyFont="1" applyFill="1" applyBorder="1" applyAlignment="1">
      <alignment horizontal="right" vertical="center"/>
    </xf>
    <xf numFmtId="4" fontId="51" fillId="2" borderId="1" xfId="0" applyNumberFormat="1" applyFont="1" applyFill="1" applyBorder="1" applyAlignment="1">
      <alignment horizontal="right" vertical="center"/>
    </xf>
    <xf numFmtId="4" fontId="51" fillId="2" borderId="17" xfId="0" applyNumberFormat="1" applyFont="1" applyFill="1" applyBorder="1" applyAlignment="1">
      <alignment horizontal="right" vertical="center"/>
    </xf>
    <xf numFmtId="4" fontId="51" fillId="2" borderId="4" xfId="0" applyNumberFormat="1" applyFont="1" applyFill="1" applyBorder="1" applyAlignment="1">
      <alignment horizontal="right" vertical="center"/>
    </xf>
    <xf numFmtId="0" fontId="47" fillId="2" borderId="30" xfId="0" applyFont="1" applyFill="1" applyBorder="1" applyAlignment="1">
      <alignment horizontal="center" vertical="center" wrapText="1"/>
    </xf>
    <xf numFmtId="0" fontId="52" fillId="2" borderId="65" xfId="0" applyFont="1" applyFill="1" applyBorder="1" applyAlignment="1">
      <alignment horizontal="center" vertical="center" wrapText="1"/>
    </xf>
    <xf numFmtId="0" fontId="53" fillId="2" borderId="17" xfId="0" applyFont="1" applyFill="1" applyBorder="1" applyAlignment="1">
      <alignment horizontal="left" vertical="center"/>
    </xf>
    <xf numFmtId="0" fontId="54" fillId="2" borderId="17" xfId="0" applyFont="1" applyFill="1" applyBorder="1" applyAlignment="1">
      <alignment horizontal="center" vertical="center" wrapText="1"/>
    </xf>
    <xf numFmtId="0" fontId="54" fillId="2" borderId="17" xfId="0" applyFont="1" applyFill="1" applyBorder="1" applyAlignment="1">
      <alignment horizontal="center" vertical="center"/>
    </xf>
    <xf numFmtId="0" fontId="54" fillId="2" borderId="68" xfId="0" applyFont="1" applyFill="1" applyBorder="1" applyAlignment="1">
      <alignment horizontal="center" vertical="center"/>
    </xf>
    <xf numFmtId="0" fontId="50" fillId="2" borderId="65" xfId="0" applyFont="1" applyFill="1" applyBorder="1" applyAlignment="1">
      <alignment horizontal="center" vertical="center" wrapText="1"/>
    </xf>
    <xf numFmtId="0" fontId="55" fillId="2" borderId="29" xfId="0" applyFont="1" applyFill="1" applyBorder="1" applyAlignment="1">
      <alignment horizontal="center" vertical="center" wrapText="1"/>
    </xf>
    <xf numFmtId="0" fontId="47" fillId="0" borderId="0" xfId="0" applyFont="1"/>
    <xf numFmtId="0" fontId="44" fillId="2" borderId="69" xfId="0" applyFont="1" applyFill="1" applyBorder="1" applyAlignment="1">
      <alignment horizontal="center" vertical="center"/>
    </xf>
    <xf numFmtId="0" fontId="44" fillId="2" borderId="5" xfId="0" applyFont="1" applyFill="1" applyBorder="1" applyAlignment="1">
      <alignment horizontal="center" vertical="center"/>
    </xf>
    <xf numFmtId="0" fontId="39" fillId="2" borderId="68" xfId="0" applyFont="1" applyFill="1" applyBorder="1" applyAlignment="1">
      <alignment horizontal="center" vertical="center"/>
    </xf>
    <xf numFmtId="0" fontId="44" fillId="2" borderId="17" xfId="0" applyFont="1" applyFill="1" applyBorder="1" applyAlignment="1">
      <alignment horizontal="center" vertical="center" wrapText="1"/>
    </xf>
    <xf numFmtId="4" fontId="39" fillId="2" borderId="4" xfId="0" applyNumberFormat="1" applyFont="1" applyFill="1" applyBorder="1" applyAlignment="1">
      <alignment horizontal="right" vertical="center"/>
    </xf>
    <xf numFmtId="4" fontId="39" fillId="2" borderId="17" xfId="0" applyNumberFormat="1" applyFont="1" applyFill="1" applyBorder="1" applyAlignment="1">
      <alignment horizontal="right" vertical="center"/>
    </xf>
    <xf numFmtId="0" fontId="41" fillId="2" borderId="13" xfId="0" applyFont="1" applyFill="1" applyBorder="1" applyAlignment="1">
      <alignment horizontal="left" vertical="center"/>
    </xf>
    <xf numFmtId="0" fontId="41" fillId="2" borderId="5" xfId="0" applyFont="1" applyFill="1" applyBorder="1" applyAlignment="1">
      <alignment horizontal="left" vertical="center"/>
    </xf>
    <xf numFmtId="0" fontId="40" fillId="2" borderId="5" xfId="0" applyFont="1" applyFill="1" applyBorder="1" applyAlignment="1">
      <alignment horizontal="center" vertical="center" wrapText="1"/>
    </xf>
    <xf numFmtId="4" fontId="40" fillId="2" borderId="5" xfId="0" applyNumberFormat="1" applyFont="1" applyFill="1" applyBorder="1" applyAlignment="1">
      <alignment horizontal="right" vertical="center"/>
    </xf>
    <xf numFmtId="0" fontId="38" fillId="2" borderId="75" xfId="0" applyFont="1" applyFill="1" applyBorder="1" applyAlignment="1">
      <alignment horizontal="center" vertical="center" wrapText="1"/>
    </xf>
    <xf numFmtId="0" fontId="43" fillId="2" borderId="75" xfId="0" applyFont="1" applyFill="1" applyBorder="1" applyAlignment="1">
      <alignment horizontal="center" vertical="center" wrapText="1"/>
    </xf>
    <xf numFmtId="0" fontId="43" fillId="2" borderId="16" xfId="0" applyFont="1" applyFill="1" applyBorder="1" applyAlignment="1">
      <alignment horizontal="center" vertical="center" wrapText="1"/>
    </xf>
    <xf numFmtId="0" fontId="41" fillId="2" borderId="27" xfId="0" applyFont="1" applyFill="1" applyBorder="1" applyAlignment="1">
      <alignment horizontal="left" vertical="center"/>
    </xf>
    <xf numFmtId="0" fontId="40" fillId="2" borderId="27" xfId="0" applyFont="1" applyFill="1" applyBorder="1" applyAlignment="1">
      <alignment horizontal="center" vertical="center" wrapText="1"/>
    </xf>
    <xf numFmtId="0" fontId="20" fillId="2" borderId="75" xfId="0" applyFont="1" applyFill="1" applyBorder="1" applyAlignment="1">
      <alignment horizontal="center" vertical="center" wrapText="1"/>
    </xf>
    <xf numFmtId="4" fontId="40" fillId="2" borderId="13" xfId="0" applyNumberFormat="1" applyFont="1" applyFill="1" applyBorder="1" applyAlignment="1">
      <alignment horizontal="right" vertical="center"/>
    </xf>
    <xf numFmtId="0" fontId="38" fillId="2" borderId="76" xfId="0" applyFont="1" applyFill="1" applyBorder="1" applyAlignment="1">
      <alignment horizontal="center" vertical="center" wrapText="1"/>
    </xf>
    <xf numFmtId="0" fontId="20" fillId="2" borderId="76" xfId="0" applyFont="1" applyFill="1" applyBorder="1" applyAlignment="1">
      <alignment horizontal="center" vertical="center" wrapText="1"/>
    </xf>
    <xf numFmtId="0" fontId="44" fillId="2" borderId="5" xfId="0" applyFont="1" applyFill="1" applyBorder="1" applyAlignment="1">
      <alignment horizontal="left" vertical="center"/>
    </xf>
    <xf numFmtId="0" fontId="43" fillId="2" borderId="76" xfId="0" applyFont="1" applyFill="1" applyBorder="1" applyAlignment="1">
      <alignment horizontal="center" vertical="center" wrapText="1"/>
    </xf>
    <xf numFmtId="0" fontId="43" fillId="2" borderId="18" xfId="0" applyFont="1" applyFill="1" applyBorder="1" applyAlignment="1">
      <alignment horizontal="center" vertical="center" wrapText="1"/>
    </xf>
    <xf numFmtId="0" fontId="44" fillId="2" borderId="13" xfId="0" applyFont="1" applyFill="1" applyBorder="1" applyAlignment="1">
      <alignment horizontal="left" vertical="center"/>
    </xf>
    <xf numFmtId="0" fontId="42" fillId="2" borderId="13" xfId="0" applyFont="1" applyFill="1" applyBorder="1" applyAlignment="1">
      <alignment horizontal="center" vertical="center" wrapText="1"/>
    </xf>
    <xf numFmtId="4" fontId="42" fillId="2" borderId="13" xfId="0" applyNumberFormat="1" applyFont="1" applyFill="1" applyBorder="1" applyAlignment="1">
      <alignment horizontal="right" vertical="center"/>
    </xf>
    <xf numFmtId="0" fontId="42" fillId="2" borderId="21" xfId="0" applyFont="1" applyFill="1" applyBorder="1" applyAlignment="1">
      <alignment horizontal="center" vertical="center" wrapText="1"/>
    </xf>
    <xf numFmtId="0" fontId="42" fillId="2" borderId="27" xfId="0" applyFont="1" applyFill="1" applyBorder="1" applyAlignment="1">
      <alignment horizontal="center" vertical="center"/>
    </xf>
    <xf numFmtId="0" fontId="43" fillId="2" borderId="74" xfId="0" applyFont="1" applyFill="1" applyBorder="1" applyAlignment="1">
      <alignment horizontal="center" vertical="center" wrapText="1"/>
    </xf>
    <xf numFmtId="4" fontId="42" fillId="2" borderId="21" xfId="0" applyNumberFormat="1" applyFont="1" applyFill="1" applyBorder="1" applyAlignment="1">
      <alignment horizontal="right" vertical="center"/>
    </xf>
    <xf numFmtId="0" fontId="49" fillId="2" borderId="4" xfId="0" applyFont="1" applyFill="1" applyBorder="1" applyAlignment="1">
      <alignment horizontal="center" vertical="center"/>
    </xf>
    <xf numFmtId="0" fontId="49" fillId="2" borderId="13" xfId="0" applyFont="1" applyFill="1" applyBorder="1" applyAlignment="1">
      <alignment horizontal="center" vertical="center"/>
    </xf>
    <xf numFmtId="0" fontId="49" fillId="2" borderId="4" xfId="0" applyFont="1" applyFill="1" applyBorder="1" applyAlignment="1">
      <alignment horizontal="center" vertical="center" wrapText="1"/>
    </xf>
    <xf numFmtId="4" fontId="49" fillId="2" borderId="14" xfId="0" applyNumberFormat="1" applyFont="1" applyFill="1" applyBorder="1" applyAlignment="1">
      <alignment horizontal="right" vertical="center"/>
    </xf>
    <xf numFmtId="0" fontId="49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49" fillId="2" borderId="69" xfId="0" applyFont="1" applyFill="1" applyBorder="1" applyAlignment="1">
      <alignment horizontal="center" vertical="center"/>
    </xf>
    <xf numFmtId="4" fontId="49" fillId="2" borderId="2" xfId="0" applyNumberFormat="1" applyFont="1" applyFill="1" applyBorder="1" applyAlignment="1">
      <alignment horizontal="right" vertical="center"/>
    </xf>
    <xf numFmtId="0" fontId="49" fillId="2" borderId="17" xfId="0" applyFont="1" applyFill="1" applyBorder="1" applyAlignment="1">
      <alignment horizontal="center" vertical="center"/>
    </xf>
    <xf numFmtId="0" fontId="49" fillId="2" borderId="68" xfId="0" applyFont="1" applyFill="1" applyBorder="1" applyAlignment="1">
      <alignment horizontal="center" vertical="center"/>
    </xf>
    <xf numFmtId="0" fontId="49" fillId="2" borderId="17" xfId="0" applyFont="1" applyFill="1" applyBorder="1" applyAlignment="1">
      <alignment horizontal="center" vertical="center" wrapText="1"/>
    </xf>
    <xf numFmtId="4" fontId="49" fillId="2" borderId="16" xfId="0" applyNumberFormat="1" applyFont="1" applyFill="1" applyBorder="1" applyAlignment="1">
      <alignment horizontal="right" vertical="center"/>
    </xf>
    <xf numFmtId="0" fontId="56" fillId="0" borderId="0" xfId="0" applyFont="1"/>
    <xf numFmtId="0" fontId="20" fillId="2" borderId="1" xfId="0" applyFont="1" applyFill="1" applyBorder="1"/>
    <xf numFmtId="0" fontId="20" fillId="2" borderId="0" xfId="62" applyFont="1" applyFill="1"/>
    <xf numFmtId="0" fontId="23" fillId="2" borderId="0" xfId="62" applyFont="1" applyFill="1" applyAlignment="1">
      <alignment horizontal="left"/>
    </xf>
    <xf numFmtId="0" fontId="23" fillId="2" borderId="0" xfId="62" applyFont="1" applyFill="1" applyAlignment="1">
      <alignment horizontal="center"/>
    </xf>
    <xf numFmtId="0" fontId="22" fillId="2" borderId="0" xfId="62" applyFont="1" applyFill="1" applyBorder="1" applyAlignment="1">
      <alignment vertical="center"/>
    </xf>
    <xf numFmtId="0" fontId="23" fillId="2" borderId="0" xfId="62" applyFont="1" applyFill="1" applyBorder="1" applyAlignment="1">
      <alignment horizontal="center" vertical="center"/>
    </xf>
    <xf numFmtId="14" fontId="22" fillId="2" borderId="0" xfId="62" applyNumberFormat="1" applyFont="1" applyFill="1" applyBorder="1" applyAlignment="1">
      <alignment vertical="center"/>
    </xf>
    <xf numFmtId="0" fontId="33" fillId="2" borderId="0" xfId="62" applyFont="1" applyFill="1"/>
    <xf numFmtId="0" fontId="22" fillId="2" borderId="0" xfId="62" applyFont="1" applyFill="1"/>
    <xf numFmtId="0" fontId="23" fillId="2" borderId="0" xfId="62" applyFont="1" applyFill="1" applyBorder="1" applyAlignment="1">
      <alignment vertical="center"/>
    </xf>
    <xf numFmtId="0" fontId="21" fillId="2" borderId="0" xfId="62" applyFont="1" applyFill="1" applyBorder="1" applyAlignment="1"/>
    <xf numFmtId="0" fontId="21" fillId="2" borderId="0" xfId="62" applyFont="1" applyFill="1" applyBorder="1" applyAlignment="1">
      <alignment horizontal="center"/>
    </xf>
    <xf numFmtId="0" fontId="21" fillId="2" borderId="6" xfId="135" applyFont="1" applyFill="1" applyBorder="1" applyAlignment="1">
      <alignment horizontal="center" wrapText="1"/>
    </xf>
    <xf numFmtId="0" fontId="20" fillId="2" borderId="0" xfId="129" applyFont="1" applyFill="1" applyAlignment="1">
      <alignment horizontal="center" wrapText="1"/>
    </xf>
    <xf numFmtId="0" fontId="20" fillId="2" borderId="65" xfId="62" applyFont="1" applyFill="1" applyBorder="1" applyAlignment="1">
      <alignment horizontal="center"/>
    </xf>
    <xf numFmtId="0" fontId="20" fillId="2" borderId="65" xfId="62" applyFont="1" applyFill="1" applyBorder="1"/>
    <xf numFmtId="0" fontId="20" fillId="2" borderId="65" xfId="129" applyFont="1" applyFill="1" applyBorder="1" applyAlignment="1">
      <alignment horizontal="center" shrinkToFit="1"/>
    </xf>
    <xf numFmtId="0" fontId="20" fillId="2" borderId="66" xfId="62" applyFont="1" applyFill="1" applyBorder="1" applyAlignment="1">
      <alignment wrapText="1"/>
    </xf>
    <xf numFmtId="0" fontId="20" fillId="2" borderId="73" xfId="62" applyFont="1" applyFill="1" applyBorder="1" applyAlignment="1">
      <alignment horizontal="center"/>
    </xf>
    <xf numFmtId="0" fontId="20" fillId="2" borderId="73" xfId="62" applyFont="1" applyFill="1" applyBorder="1"/>
    <xf numFmtId="0" fontId="20" fillId="2" borderId="73" xfId="129" applyFont="1" applyFill="1" applyBorder="1" applyAlignment="1">
      <alignment horizontal="center" shrinkToFit="1"/>
    </xf>
    <xf numFmtId="0" fontId="20" fillId="2" borderId="23" xfId="62" applyFont="1" applyFill="1" applyBorder="1"/>
    <xf numFmtId="0" fontId="20" fillId="2" borderId="23" xfId="62" applyFont="1" applyFill="1" applyBorder="1" applyAlignment="1">
      <alignment wrapText="1"/>
    </xf>
    <xf numFmtId="0" fontId="20" fillId="2" borderId="0" xfId="62" applyFont="1" applyFill="1" applyBorder="1" applyAlignment="1">
      <alignment horizontal="center"/>
    </xf>
    <xf numFmtId="0" fontId="20" fillId="2" borderId="84" xfId="62" applyFont="1" applyFill="1" applyBorder="1"/>
    <xf numFmtId="0" fontId="20" fillId="2" borderId="85" xfId="62" applyFont="1" applyFill="1" applyBorder="1"/>
    <xf numFmtId="0" fontId="20" fillId="2" borderId="84" xfId="62" applyFont="1" applyFill="1" applyBorder="1" applyAlignment="1">
      <alignment horizontal="center"/>
    </xf>
    <xf numFmtId="0" fontId="57" fillId="2" borderId="86" xfId="62" applyFont="1" applyFill="1" applyBorder="1" applyAlignment="1">
      <alignment horizontal="right"/>
    </xf>
    <xf numFmtId="0" fontId="57" fillId="2" borderId="87" xfId="62" applyFont="1" applyFill="1" applyBorder="1" applyAlignment="1">
      <alignment horizontal="center"/>
    </xf>
    <xf numFmtId="0" fontId="20" fillId="2" borderId="86" xfId="62" applyFont="1" applyFill="1" applyBorder="1" applyAlignment="1">
      <alignment horizontal="center"/>
    </xf>
    <xf numFmtId="0" fontId="14" fillId="2" borderId="0" xfId="129" applyFill="1" applyBorder="1" applyAlignment="1">
      <alignment horizontal="center"/>
    </xf>
    <xf numFmtId="0" fontId="20" fillId="2" borderId="85" xfId="62" applyFont="1" applyFill="1" applyBorder="1" applyAlignment="1">
      <alignment horizontal="center"/>
    </xf>
    <xf numFmtId="0" fontId="20" fillId="2" borderId="0" xfId="62" applyFont="1" applyFill="1" applyBorder="1"/>
    <xf numFmtId="0" fontId="20" fillId="2" borderId="88" xfId="62" applyFont="1" applyFill="1" applyBorder="1"/>
    <xf numFmtId="0" fontId="20" fillId="2" borderId="88" xfId="62" applyFont="1" applyFill="1" applyBorder="1" applyAlignment="1">
      <alignment horizontal="center"/>
    </xf>
    <xf numFmtId="0" fontId="33" fillId="2" borderId="0" xfId="62" applyFont="1" applyFill="1" applyBorder="1"/>
    <xf numFmtId="0" fontId="20" fillId="2" borderId="0" xfId="62" applyFont="1" applyFill="1" applyAlignment="1">
      <alignment horizontal="center"/>
    </xf>
    <xf numFmtId="0" fontId="20" fillId="2" borderId="0" xfId="62" applyFont="1" applyFill="1" applyBorder="1" applyAlignment="1"/>
    <xf numFmtId="0" fontId="21" fillId="2" borderId="11" xfId="135" applyFont="1" applyFill="1" applyBorder="1" applyAlignment="1">
      <alignment horizontal="center" wrapText="1"/>
    </xf>
    <xf numFmtId="0" fontId="20" fillId="2" borderId="89" xfId="62" applyFont="1" applyFill="1" applyBorder="1" applyAlignment="1">
      <alignment horizontal="center"/>
    </xf>
    <xf numFmtId="0" fontId="20" fillId="2" borderId="89" xfId="62" applyFont="1" applyFill="1" applyBorder="1"/>
    <xf numFmtId="0" fontId="20" fillId="2" borderId="12" xfId="62" applyFont="1" applyFill="1" applyBorder="1" applyAlignment="1">
      <alignment wrapText="1"/>
    </xf>
    <xf numFmtId="0" fontId="35" fillId="2" borderId="90" xfId="62" applyFont="1" applyFill="1" applyBorder="1" applyAlignment="1">
      <alignment horizontal="center"/>
    </xf>
    <xf numFmtId="0" fontId="20" fillId="2" borderId="29" xfId="62" applyFont="1" applyFill="1" applyBorder="1" applyAlignment="1">
      <alignment wrapText="1"/>
    </xf>
    <xf numFmtId="0" fontId="20" fillId="2" borderId="74" xfId="62" applyFont="1" applyFill="1" applyBorder="1" applyAlignment="1">
      <alignment horizontal="center"/>
    </xf>
    <xf numFmtId="0" fontId="20" fillId="2" borderId="74" xfId="62" applyFont="1" applyFill="1" applyBorder="1"/>
    <xf numFmtId="0" fontId="20" fillId="2" borderId="91" xfId="62" applyFont="1" applyFill="1" applyBorder="1" applyAlignment="1">
      <alignment horizontal="center"/>
    </xf>
    <xf numFmtId="0" fontId="20" fillId="2" borderId="87" xfId="62" applyFont="1" applyFill="1" applyBorder="1" applyAlignment="1">
      <alignment horizontal="center"/>
    </xf>
    <xf numFmtId="0" fontId="20" fillId="2" borderId="26" xfId="62" applyFont="1" applyFill="1" applyBorder="1"/>
    <xf numFmtId="0" fontId="35" fillId="2" borderId="65" xfId="62" applyFont="1" applyFill="1" applyBorder="1" applyAlignment="1">
      <alignment horizontal="center"/>
    </xf>
    <xf numFmtId="0" fontId="20" fillId="2" borderId="29" xfId="62" applyFont="1" applyFill="1" applyBorder="1"/>
    <xf numFmtId="0" fontId="20" fillId="2" borderId="92" xfId="62" applyFont="1" applyFill="1" applyBorder="1" applyAlignment="1">
      <alignment horizontal="center"/>
    </xf>
    <xf numFmtId="0" fontId="20" fillId="2" borderId="73" xfId="0" applyFont="1" applyFill="1" applyBorder="1" applyAlignment="1">
      <alignment horizontal="center"/>
    </xf>
    <xf numFmtId="0" fontId="20" fillId="2" borderId="73" xfId="0" applyFont="1" applyFill="1" applyBorder="1"/>
    <xf numFmtId="0" fontId="20" fillId="2" borderId="93" xfId="0" applyFont="1" applyFill="1" applyBorder="1"/>
    <xf numFmtId="0" fontId="20" fillId="2" borderId="93" xfId="0" applyFont="1" applyFill="1" applyBorder="1" applyAlignment="1">
      <alignment horizontal="center"/>
    </xf>
    <xf numFmtId="0" fontId="20" fillId="2" borderId="73" xfId="62" applyNumberFormat="1" applyFont="1" applyFill="1" applyBorder="1" applyAlignment="1">
      <alignment horizontal="center"/>
    </xf>
    <xf numFmtId="0" fontId="20" fillId="2" borderId="83" xfId="0" applyFont="1" applyFill="1" applyBorder="1" applyAlignment="1">
      <alignment horizontal="center"/>
    </xf>
    <xf numFmtId="0" fontId="20" fillId="2" borderId="66" xfId="0" applyFont="1" applyFill="1" applyBorder="1"/>
    <xf numFmtId="0" fontId="20" fillId="2" borderId="65" xfId="0" applyFont="1" applyFill="1" applyBorder="1" applyAlignment="1">
      <alignment horizontal="center"/>
    </xf>
    <xf numFmtId="0" fontId="20" fillId="2" borderId="65" xfId="62" applyNumberFormat="1" applyFont="1" applyFill="1" applyBorder="1" applyAlignment="1">
      <alignment horizontal="center"/>
    </xf>
    <xf numFmtId="0" fontId="20" fillId="2" borderId="25" xfId="0" applyFont="1" applyFill="1" applyBorder="1" applyAlignment="1">
      <alignment horizontal="center"/>
    </xf>
    <xf numFmtId="0" fontId="20" fillId="2" borderId="29" xfId="0" applyFont="1" applyFill="1" applyBorder="1"/>
    <xf numFmtId="0" fontId="20" fillId="2" borderId="24" xfId="0" applyFont="1" applyFill="1" applyBorder="1" applyAlignment="1">
      <alignment horizontal="center"/>
    </xf>
    <xf numFmtId="0" fontId="20" fillId="2" borderId="23" xfId="0" applyFont="1" applyFill="1" applyBorder="1"/>
    <xf numFmtId="0" fontId="20" fillId="2" borderId="91" xfId="0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0" xfId="0" applyFont="1" applyFill="1" applyBorder="1" applyAlignment="1">
      <alignment horizontal="center"/>
    </xf>
    <xf numFmtId="0" fontId="20" fillId="2" borderId="87" xfId="62" applyNumberFormat="1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2" borderId="30" xfId="0" applyFont="1" applyFill="1" applyBorder="1"/>
    <xf numFmtId="0" fontId="20" fillId="2" borderId="17" xfId="0" applyFont="1" applyFill="1" applyBorder="1"/>
    <xf numFmtId="0" fontId="20" fillId="2" borderId="17" xfId="0" applyFont="1" applyFill="1" applyBorder="1" applyAlignment="1">
      <alignment horizontal="center"/>
    </xf>
    <xf numFmtId="0" fontId="20" fillId="2" borderId="25" xfId="62" applyNumberFormat="1" applyFont="1" applyFill="1" applyBorder="1" applyAlignment="1">
      <alignment horizontal="center"/>
    </xf>
    <xf numFmtId="1" fontId="20" fillId="2" borderId="24" xfId="0" applyNumberFormat="1" applyFont="1" applyFill="1" applyBorder="1" applyAlignment="1">
      <alignment horizontal="center"/>
    </xf>
    <xf numFmtId="0" fontId="20" fillId="2" borderId="23" xfId="0" applyFont="1" applyFill="1" applyBorder="1" applyAlignment="1">
      <alignment horizontal="center"/>
    </xf>
    <xf numFmtId="0" fontId="20" fillId="2" borderId="91" xfId="0" applyFont="1" applyFill="1" applyBorder="1"/>
    <xf numFmtId="0" fontId="20" fillId="2" borderId="94" xfId="0" applyFont="1" applyFill="1" applyBorder="1" applyAlignment="1">
      <alignment horizontal="center"/>
    </xf>
    <xf numFmtId="0" fontId="20" fillId="2" borderId="4" xfId="0" applyFont="1" applyFill="1" applyBorder="1"/>
    <xf numFmtId="0" fontId="20" fillId="2" borderId="0" xfId="62" applyNumberFormat="1" applyFont="1" applyFill="1" applyAlignment="1">
      <alignment horizontal="center"/>
    </xf>
    <xf numFmtId="0" fontId="20" fillId="2" borderId="5" xfId="0" applyFont="1" applyFill="1" applyBorder="1"/>
    <xf numFmtId="0" fontId="20" fillId="2" borderId="5" xfId="0" applyFont="1" applyFill="1" applyBorder="1" applyAlignment="1">
      <alignment horizontal="center"/>
    </xf>
    <xf numFmtId="0" fontId="20" fillId="2" borderId="35" xfId="62" applyNumberFormat="1" applyFont="1" applyFill="1" applyBorder="1" applyAlignment="1">
      <alignment horizontal="center"/>
    </xf>
    <xf numFmtId="0" fontId="20" fillId="2" borderId="75" xfId="0" applyFont="1" applyFill="1" applyBorder="1"/>
    <xf numFmtId="0" fontId="20" fillId="2" borderId="36" xfId="62" applyNumberFormat="1" applyFont="1" applyFill="1" applyBorder="1" applyAlignment="1">
      <alignment horizontal="center"/>
    </xf>
    <xf numFmtId="0" fontId="20" fillId="2" borderId="17" xfId="0" applyFont="1" applyFill="1" applyBorder="1" applyAlignment="1">
      <alignment vertical="center" wrapText="1"/>
    </xf>
    <xf numFmtId="0" fontId="20" fillId="2" borderId="95" xfId="0" applyFont="1" applyFill="1" applyBorder="1" applyAlignment="1">
      <alignment horizontal="center"/>
    </xf>
    <xf numFmtId="0" fontId="20" fillId="2" borderId="84" xfId="0" applyFont="1" applyFill="1" applyBorder="1"/>
    <xf numFmtId="0" fontId="20" fillId="2" borderId="86" xfId="0" applyFont="1" applyFill="1" applyBorder="1" applyAlignment="1">
      <alignment horizontal="center"/>
    </xf>
    <xf numFmtId="0" fontId="57" fillId="2" borderId="84" xfId="0" applyFont="1" applyFill="1" applyBorder="1" applyAlignment="1">
      <alignment horizontal="right"/>
    </xf>
    <xf numFmtId="0" fontId="57" fillId="2" borderId="85" xfId="0" applyFont="1" applyFill="1" applyBorder="1" applyAlignment="1">
      <alignment horizontal="center"/>
    </xf>
    <xf numFmtId="0" fontId="20" fillId="2" borderId="84" xfId="0" applyFont="1" applyFill="1" applyBorder="1" applyAlignment="1">
      <alignment horizontal="center"/>
    </xf>
    <xf numFmtId="0" fontId="20" fillId="2" borderId="86" xfId="62" applyNumberFormat="1" applyFont="1" applyFill="1" applyBorder="1" applyAlignment="1">
      <alignment horizontal="center"/>
    </xf>
    <xf numFmtId="0" fontId="20" fillId="2" borderId="85" xfId="0" applyFont="1" applyFill="1" applyBorder="1" applyAlignment="1">
      <alignment horizontal="center"/>
    </xf>
    <xf numFmtId="0" fontId="20" fillId="2" borderId="86" xfId="0" applyFont="1" applyFill="1" applyBorder="1" applyAlignment="1">
      <alignment vertical="center" wrapText="1"/>
    </xf>
    <xf numFmtId="0" fontId="20" fillId="2" borderId="96" xfId="62" applyFont="1" applyFill="1" applyBorder="1"/>
    <xf numFmtId="0" fontId="20" fillId="2" borderId="97" xfId="62" applyFont="1" applyFill="1" applyBorder="1" applyAlignment="1">
      <alignment horizontal="center"/>
    </xf>
    <xf numFmtId="0" fontId="20" fillId="2" borderId="98" xfId="62" applyFont="1" applyFill="1" applyBorder="1"/>
    <xf numFmtId="0" fontId="20" fillId="2" borderId="99" xfId="62" applyNumberFormat="1" applyFont="1" applyFill="1" applyBorder="1" applyAlignment="1">
      <alignment horizontal="center"/>
    </xf>
    <xf numFmtId="0" fontId="20" fillId="2" borderId="96" xfId="62" applyFont="1" applyFill="1" applyBorder="1" applyAlignment="1">
      <alignment horizontal="center"/>
    </xf>
    <xf numFmtId="0" fontId="20" fillId="2" borderId="96" xfId="62" applyFont="1" applyFill="1" applyBorder="1" applyAlignment="1">
      <alignment wrapText="1"/>
    </xf>
    <xf numFmtId="0" fontId="33" fillId="2" borderId="88" xfId="62" applyFont="1" applyFill="1" applyBorder="1"/>
    <xf numFmtId="0" fontId="20" fillId="2" borderId="1" xfId="62" applyFont="1" applyFill="1" applyBorder="1" applyAlignment="1">
      <alignment horizontal="center"/>
    </xf>
    <xf numFmtId="0" fontId="20" fillId="2" borderId="1" xfId="62" applyFont="1" applyFill="1" applyBorder="1"/>
    <xf numFmtId="0" fontId="20" fillId="2" borderId="5" xfId="62" applyFont="1" applyFill="1" applyBorder="1" applyAlignment="1">
      <alignment horizontal="center"/>
    </xf>
    <xf numFmtId="0" fontId="20" fillId="2" borderId="1" xfId="62" applyFont="1" applyFill="1" applyBorder="1" applyAlignment="1">
      <alignment wrapText="1"/>
    </xf>
    <xf numFmtId="0" fontId="20" fillId="2" borderId="34" xfId="62" applyFont="1" applyFill="1" applyBorder="1" applyAlignment="1">
      <alignment horizontal="center"/>
    </xf>
    <xf numFmtId="0" fontId="20" fillId="2" borderId="17" xfId="62" applyFont="1" applyFill="1" applyBorder="1" applyAlignment="1">
      <alignment horizontal="center"/>
    </xf>
    <xf numFmtId="0" fontId="20" fillId="2" borderId="17" xfId="62" applyFont="1" applyFill="1" applyBorder="1"/>
    <xf numFmtId="0" fontId="20" fillId="2" borderId="25" xfId="62" applyFont="1" applyFill="1" applyBorder="1" applyAlignment="1">
      <alignment horizontal="center"/>
    </xf>
    <xf numFmtId="0" fontId="20" fillId="2" borderId="17" xfId="62" applyFont="1" applyFill="1" applyBorder="1" applyAlignment="1">
      <alignment wrapText="1"/>
    </xf>
    <xf numFmtId="0" fontId="20" fillId="2" borderId="4" xfId="62" applyFont="1" applyFill="1" applyBorder="1" applyAlignment="1">
      <alignment horizontal="center"/>
    </xf>
    <xf numFmtId="0" fontId="20" fillId="2" borderId="21" xfId="62" applyFont="1" applyFill="1" applyBorder="1"/>
    <xf numFmtId="0" fontId="20" fillId="2" borderId="21" xfId="62" applyFont="1" applyFill="1" applyBorder="1" applyAlignment="1">
      <alignment horizontal="center"/>
    </xf>
    <xf numFmtId="0" fontId="20" fillId="2" borderId="37" xfId="62" applyFont="1" applyFill="1" applyBorder="1" applyAlignment="1">
      <alignment horizontal="center"/>
    </xf>
    <xf numFmtId="0" fontId="20" fillId="2" borderId="21" xfId="62" applyFont="1" applyFill="1" applyBorder="1" applyAlignment="1">
      <alignment horizontal="center" wrapText="1"/>
    </xf>
    <xf numFmtId="0" fontId="20" fillId="2" borderId="17" xfId="62" applyFont="1" applyFill="1" applyBorder="1" applyAlignment="1">
      <alignment horizontal="center" wrapText="1"/>
    </xf>
    <xf numFmtId="0" fontId="20" fillId="2" borderId="24" xfId="62" applyFont="1" applyFill="1" applyBorder="1" applyAlignment="1">
      <alignment horizontal="center"/>
    </xf>
    <xf numFmtId="0" fontId="20" fillId="2" borderId="24" xfId="62" applyFont="1" applyFill="1" applyBorder="1"/>
    <xf numFmtId="0" fontId="20" fillId="2" borderId="24" xfId="62" applyFont="1" applyFill="1" applyBorder="1" applyAlignment="1">
      <alignment horizontal="center" wrapText="1"/>
    </xf>
    <xf numFmtId="0" fontId="20" fillId="2" borderId="4" xfId="62" applyFont="1" applyFill="1" applyBorder="1"/>
    <xf numFmtId="0" fontId="20" fillId="2" borderId="33" xfId="62" applyFont="1" applyFill="1" applyBorder="1" applyAlignment="1">
      <alignment horizontal="center"/>
    </xf>
    <xf numFmtId="0" fontId="20" fillId="2" borderId="4" xfId="62" applyFont="1" applyFill="1" applyBorder="1" applyAlignment="1">
      <alignment horizontal="center" wrapText="1"/>
    </xf>
    <xf numFmtId="0" fontId="20" fillId="2" borderId="13" xfId="62" applyFont="1" applyFill="1" applyBorder="1" applyAlignment="1">
      <alignment horizontal="center"/>
    </xf>
    <xf numFmtId="0" fontId="20" fillId="2" borderId="1" xfId="62" applyFont="1" applyFill="1" applyBorder="1" applyAlignment="1">
      <alignment horizontal="center" wrapText="1"/>
    </xf>
    <xf numFmtId="0" fontId="20" fillId="2" borderId="35" xfId="62" applyFont="1" applyFill="1" applyBorder="1" applyAlignment="1">
      <alignment horizontal="center"/>
    </xf>
    <xf numFmtId="0" fontId="20" fillId="2" borderId="36" xfId="62" applyFont="1" applyFill="1" applyBorder="1" applyAlignment="1">
      <alignment horizontal="center"/>
    </xf>
    <xf numFmtId="0" fontId="20" fillId="2" borderId="27" xfId="62" applyFont="1" applyFill="1" applyBorder="1" applyAlignment="1">
      <alignment horizontal="center"/>
    </xf>
    <xf numFmtId="0" fontId="20" fillId="2" borderId="64" xfId="62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20" fillId="2" borderId="37" xfId="62" applyNumberFormat="1" applyFont="1" applyFill="1" applyBorder="1" applyAlignment="1">
      <alignment horizontal="center"/>
    </xf>
    <xf numFmtId="0" fontId="20" fillId="2" borderId="13" xfId="62" applyNumberFormat="1" applyFont="1" applyFill="1" applyBorder="1" applyAlignment="1">
      <alignment horizontal="center"/>
    </xf>
    <xf numFmtId="0" fontId="20" fillId="2" borderId="24" xfId="0" applyFont="1" applyFill="1" applyBorder="1"/>
    <xf numFmtId="0" fontId="20" fillId="2" borderId="24" xfId="62" applyNumberFormat="1" applyFont="1" applyFill="1" applyBorder="1" applyAlignment="1">
      <alignment horizontal="center"/>
    </xf>
    <xf numFmtId="0" fontId="20" fillId="2" borderId="21" xfId="0" applyFont="1" applyFill="1" applyBorder="1"/>
    <xf numFmtId="0" fontId="20" fillId="2" borderId="21" xfId="0" applyFont="1" applyFill="1" applyBorder="1" applyAlignment="1">
      <alignment horizontal="center"/>
    </xf>
    <xf numFmtId="0" fontId="20" fillId="2" borderId="27" xfId="62" applyNumberFormat="1" applyFont="1" applyFill="1" applyBorder="1" applyAlignment="1">
      <alignment horizontal="center"/>
    </xf>
    <xf numFmtId="0" fontId="20" fillId="2" borderId="34" xfId="62" applyNumberFormat="1" applyFont="1" applyFill="1" applyBorder="1" applyAlignment="1">
      <alignment horizontal="center"/>
    </xf>
    <xf numFmtId="0" fontId="20" fillId="2" borderId="76" xfId="62" applyFont="1" applyFill="1" applyBorder="1" applyAlignment="1">
      <alignment horizontal="center"/>
    </xf>
    <xf numFmtId="0" fontId="20" fillId="2" borderId="86" xfId="62" applyFont="1" applyFill="1" applyBorder="1"/>
    <xf numFmtId="0" fontId="20" fillId="2" borderId="76" xfId="62" applyFont="1" applyFill="1" applyBorder="1"/>
    <xf numFmtId="0" fontId="20" fillId="2" borderId="85" xfId="62" applyFont="1" applyFill="1" applyBorder="1" applyAlignment="1">
      <alignment horizontal="right"/>
    </xf>
    <xf numFmtId="0" fontId="57" fillId="2" borderId="86" xfId="62" applyFont="1" applyFill="1" applyBorder="1" applyAlignment="1">
      <alignment horizontal="center"/>
    </xf>
    <xf numFmtId="0" fontId="20" fillId="2" borderId="76" xfId="62" applyNumberFormat="1" applyFont="1" applyFill="1" applyBorder="1" applyAlignment="1">
      <alignment horizontal="center"/>
    </xf>
    <xf numFmtId="0" fontId="58" fillId="2" borderId="85" xfId="62" applyFont="1" applyFill="1" applyBorder="1" applyAlignment="1">
      <alignment horizontal="center"/>
    </xf>
    <xf numFmtId="0" fontId="58" fillId="2" borderId="86" xfId="62" applyFont="1" applyFill="1" applyBorder="1" applyAlignment="1">
      <alignment horizontal="center"/>
    </xf>
    <xf numFmtId="0" fontId="58" fillId="2" borderId="84" xfId="62" applyFont="1" applyFill="1" applyBorder="1" applyAlignment="1">
      <alignment horizontal="center"/>
    </xf>
    <xf numFmtId="0" fontId="20" fillId="2" borderId="85" xfId="62" applyFont="1" applyFill="1" applyBorder="1" applyAlignment="1">
      <alignment horizontal="center" wrapText="1"/>
    </xf>
    <xf numFmtId="0" fontId="21" fillId="2" borderId="0" xfId="62" applyFont="1" applyFill="1"/>
    <xf numFmtId="0" fontId="20" fillId="2" borderId="1" xfId="62" applyFont="1" applyFill="1" applyBorder="1" applyAlignment="1">
      <alignment horizontal="center" vertical="center"/>
    </xf>
    <xf numFmtId="0" fontId="20" fillId="2" borderId="1" xfId="62" applyFont="1" applyFill="1" applyBorder="1" applyAlignment="1">
      <alignment horizontal="left" vertical="center"/>
    </xf>
    <xf numFmtId="0" fontId="20" fillId="2" borderId="1" xfId="62" applyFont="1" applyFill="1" applyBorder="1" applyAlignment="1">
      <alignment horizontal="left"/>
    </xf>
    <xf numFmtId="0" fontId="59" fillId="2" borderId="0" xfId="62" applyFont="1" applyFill="1"/>
    <xf numFmtId="0" fontId="23" fillId="2" borderId="0" xfId="62" applyFont="1" applyFill="1"/>
    <xf numFmtId="0" fontId="22" fillId="2" borderId="0" xfId="62" applyFont="1" applyFill="1" applyBorder="1"/>
    <xf numFmtId="0" fontId="22" fillId="2" borderId="41" xfId="62" applyFont="1" applyFill="1" applyBorder="1"/>
    <xf numFmtId="0" fontId="22" fillId="2" borderId="42" xfId="62" applyFont="1" applyFill="1" applyBorder="1"/>
    <xf numFmtId="0" fontId="22" fillId="2" borderId="14" xfId="62" applyFont="1" applyFill="1" applyBorder="1"/>
    <xf numFmtId="0" fontId="22" fillId="2" borderId="47" xfId="62" applyFont="1" applyFill="1" applyBorder="1"/>
    <xf numFmtId="0" fontId="22" fillId="2" borderId="48" xfId="62" applyFont="1" applyFill="1" applyBorder="1"/>
    <xf numFmtId="0" fontId="22" fillId="2" borderId="2" xfId="62" applyFont="1" applyFill="1" applyBorder="1"/>
    <xf numFmtId="0" fontId="22" fillId="2" borderId="52" xfId="62" applyFont="1" applyFill="1" applyBorder="1"/>
    <xf numFmtId="0" fontId="22" fillId="2" borderId="53" xfId="62" applyFont="1" applyFill="1" applyBorder="1"/>
    <xf numFmtId="0" fontId="22" fillId="2" borderId="55" xfId="62" applyFont="1" applyFill="1" applyBorder="1"/>
    <xf numFmtId="0" fontId="22" fillId="2" borderId="0" xfId="62" applyFont="1" applyFill="1" applyAlignment="1">
      <alignment horizontal="center"/>
    </xf>
    <xf numFmtId="0" fontId="22" fillId="2" borderId="0" xfId="62" applyFont="1" applyFill="1" applyBorder="1" applyAlignment="1">
      <alignment horizontal="left"/>
    </xf>
    <xf numFmtId="0" fontId="22" fillId="2" borderId="0" xfId="62" applyFont="1" applyFill="1" applyBorder="1" applyAlignment="1">
      <alignment horizontal="center"/>
    </xf>
    <xf numFmtId="0" fontId="56" fillId="2" borderId="0" xfId="62" applyFont="1" applyFill="1"/>
    <xf numFmtId="0" fontId="56" fillId="2" borderId="0" xfId="62" applyFont="1" applyFill="1" applyAlignment="1">
      <alignment horizontal="center"/>
    </xf>
    <xf numFmtId="0" fontId="36" fillId="2" borderId="0" xfId="0" applyFont="1" applyFill="1" applyAlignment="1">
      <alignment horizontal="center"/>
    </xf>
    <xf numFmtId="0" fontId="61" fillId="0" borderId="0" xfId="0" applyFont="1" applyAlignment="1">
      <alignment horizontal="left"/>
    </xf>
    <xf numFmtId="0" fontId="61" fillId="0" borderId="0" xfId="0" applyFont="1" applyAlignment="1"/>
    <xf numFmtId="0" fontId="61" fillId="0" borderId="0" xfId="0" applyFont="1" applyAlignment="1">
      <alignment horizontal="center"/>
    </xf>
    <xf numFmtId="0" fontId="61" fillId="0" borderId="0" xfId="0" applyFont="1" applyAlignment="1">
      <alignment horizontal="right"/>
    </xf>
    <xf numFmtId="0" fontId="36" fillId="2" borderId="0" xfId="0" applyFont="1" applyFill="1" applyBorder="1" applyAlignment="1">
      <alignment horizontal="center"/>
    </xf>
    <xf numFmtId="0" fontId="61" fillId="0" borderId="0" xfId="0" applyFont="1" applyBorder="1" applyAlignment="1">
      <alignment horizontal="left"/>
    </xf>
    <xf numFmtId="0" fontId="61" fillId="0" borderId="0" xfId="0" applyFont="1" applyBorder="1" applyAlignment="1"/>
    <xf numFmtId="0" fontId="61" fillId="0" borderId="0" xfId="0" applyFont="1" applyBorder="1" applyAlignment="1">
      <alignment horizontal="center"/>
    </xf>
    <xf numFmtId="0" fontId="62" fillId="0" borderId="0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14" fontId="62" fillId="0" borderId="0" xfId="0" applyNumberFormat="1" applyFont="1" applyBorder="1" applyAlignment="1">
      <alignment horizontal="center" vertical="center"/>
    </xf>
    <xf numFmtId="14" fontId="62" fillId="0" borderId="0" xfId="0" applyNumberFormat="1" applyFont="1" applyBorder="1" applyAlignment="1">
      <alignment horizontal="right" vertical="center"/>
    </xf>
    <xf numFmtId="0" fontId="37" fillId="2" borderId="0" xfId="0" applyFont="1" applyFill="1" applyBorder="1" applyAlignment="1">
      <alignment vertical="center"/>
    </xf>
    <xf numFmtId="0" fontId="37" fillId="2" borderId="0" xfId="0" applyFont="1" applyFill="1" applyBorder="1" applyAlignment="1">
      <alignment horizontal="center"/>
    </xf>
    <xf numFmtId="0" fontId="62" fillId="0" borderId="0" xfId="0" applyFont="1" applyBorder="1"/>
    <xf numFmtId="0" fontId="62" fillId="0" borderId="0" xfId="0" applyFont="1" applyBorder="1" applyAlignment="1">
      <alignment horizontal="left"/>
    </xf>
    <xf numFmtId="0" fontId="62" fillId="0" borderId="0" xfId="0" applyFont="1" applyBorder="1" applyAlignment="1"/>
    <xf numFmtId="0" fontId="62" fillId="0" borderId="0" xfId="0" applyFont="1" applyBorder="1" applyAlignment="1">
      <alignment horizontal="center"/>
    </xf>
    <xf numFmtId="0" fontId="61" fillId="0" borderId="0" xfId="0" applyFont="1" applyBorder="1" applyAlignment="1">
      <alignment horizontal="right" vertical="center"/>
    </xf>
    <xf numFmtId="0" fontId="63" fillId="2" borderId="0" xfId="0" applyFont="1" applyFill="1" applyBorder="1" applyAlignment="1"/>
    <xf numFmtId="0" fontId="64" fillId="0" borderId="0" xfId="0" applyFont="1" applyBorder="1" applyAlignment="1"/>
    <xf numFmtId="0" fontId="64" fillId="0" borderId="0" xfId="0" applyFont="1" applyBorder="1" applyAlignment="1">
      <alignment horizontal="left"/>
    </xf>
    <xf numFmtId="0" fontId="64" fillId="0" borderId="0" xfId="0" applyFont="1" applyBorder="1" applyAlignment="1">
      <alignment horizontal="center"/>
    </xf>
    <xf numFmtId="0" fontId="64" fillId="0" borderId="0" xfId="0" applyFont="1" applyBorder="1" applyAlignment="1">
      <alignment horizontal="right"/>
    </xf>
    <xf numFmtId="0" fontId="36" fillId="2" borderId="14" xfId="135" applyFont="1" applyFill="1" applyBorder="1" applyAlignment="1">
      <alignment horizontal="center" wrapText="1"/>
    </xf>
    <xf numFmtId="0" fontId="64" fillId="2" borderId="4" xfId="135" applyFont="1" applyFill="1" applyBorder="1" applyAlignment="1">
      <alignment horizontal="left" wrapText="1"/>
    </xf>
    <xf numFmtId="0" fontId="64" fillId="2" borderId="4" xfId="135" applyFont="1" applyFill="1" applyBorder="1" applyAlignment="1">
      <alignment wrapText="1"/>
    </xf>
    <xf numFmtId="0" fontId="64" fillId="2" borderId="4" xfId="135" applyFont="1" applyFill="1" applyBorder="1" applyAlignment="1">
      <alignment horizontal="center" wrapText="1"/>
    </xf>
    <xf numFmtId="0" fontId="64" fillId="2" borderId="4" xfId="135" applyFont="1" applyFill="1" applyBorder="1" applyAlignment="1">
      <alignment horizontal="right" wrapText="1"/>
    </xf>
    <xf numFmtId="0" fontId="64" fillId="2" borderId="100" xfId="135" applyFont="1" applyFill="1" applyBorder="1" applyAlignment="1">
      <alignment horizontal="left" wrapText="1"/>
    </xf>
    <xf numFmtId="0" fontId="37" fillId="2" borderId="2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/>
    </xf>
    <xf numFmtId="0" fontId="37" fillId="2" borderId="1" xfId="0" applyFont="1" applyFill="1" applyBorder="1" applyAlignment="1"/>
    <xf numFmtId="0" fontId="37" fillId="2" borderId="1" xfId="0" applyFont="1" applyFill="1" applyBorder="1" applyAlignment="1">
      <alignment horizontal="left"/>
    </xf>
    <xf numFmtId="0" fontId="37" fillId="2" borderId="1" xfId="0" applyFont="1" applyFill="1" applyBorder="1" applyAlignment="1">
      <alignment horizontal="center"/>
    </xf>
    <xf numFmtId="0" fontId="37" fillId="2" borderId="64" xfId="0" applyFont="1" applyFill="1" applyBorder="1" applyAlignment="1">
      <alignment horizontal="center"/>
    </xf>
    <xf numFmtId="0" fontId="66" fillId="2" borderId="1" xfId="0" applyFont="1" applyFill="1" applyBorder="1" applyAlignment="1">
      <alignment horizontal="right"/>
    </xf>
    <xf numFmtId="0" fontId="37" fillId="2" borderId="3" xfId="0" applyFont="1" applyFill="1" applyBorder="1" applyAlignment="1">
      <alignment horizontal="left" wrapText="1"/>
    </xf>
    <xf numFmtId="0" fontId="37" fillId="2" borderId="16" xfId="0" applyFont="1" applyFill="1" applyBorder="1" applyAlignment="1">
      <alignment horizontal="center" vertical="center"/>
    </xf>
    <xf numFmtId="0" fontId="37" fillId="2" borderId="17" xfId="0" applyFont="1" applyFill="1" applyBorder="1" applyAlignment="1">
      <alignment horizontal="center" vertical="center"/>
    </xf>
    <xf numFmtId="0" fontId="30" fillId="2" borderId="17" xfId="0" applyFont="1" applyFill="1" applyBorder="1" applyAlignment="1">
      <alignment horizontal="left" vertical="center"/>
    </xf>
    <xf numFmtId="0" fontId="37" fillId="2" borderId="17" xfId="0" applyFont="1" applyFill="1" applyBorder="1" applyAlignment="1"/>
    <xf numFmtId="0" fontId="37" fillId="2" borderId="17" xfId="0" applyFont="1" applyFill="1" applyBorder="1" applyAlignment="1">
      <alignment horizontal="left"/>
    </xf>
    <xf numFmtId="0" fontId="37" fillId="2" borderId="17" xfId="0" applyFont="1" applyFill="1" applyBorder="1" applyAlignment="1">
      <alignment horizontal="center"/>
    </xf>
    <xf numFmtId="0" fontId="37" fillId="2" borderId="25" xfId="0" applyFont="1" applyFill="1" applyBorder="1" applyAlignment="1">
      <alignment horizontal="center"/>
    </xf>
    <xf numFmtId="165" fontId="67" fillId="2" borderId="17" xfId="0" applyNumberFormat="1" applyFont="1" applyFill="1" applyBorder="1" applyAlignment="1">
      <alignment horizontal="right" vertical="top" wrapText="1"/>
    </xf>
    <xf numFmtId="0" fontId="37" fillId="2" borderId="71" xfId="0" applyFont="1" applyFill="1" applyBorder="1" applyAlignment="1">
      <alignment horizontal="left" wrapText="1"/>
    </xf>
    <xf numFmtId="0" fontId="37" fillId="2" borderId="14" xfId="0" applyFont="1" applyFill="1" applyBorder="1" applyAlignment="1">
      <alignment horizontal="center" vertical="center"/>
    </xf>
    <xf numFmtId="0" fontId="37" fillId="2" borderId="4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left" vertical="center"/>
    </xf>
    <xf numFmtId="49" fontId="37" fillId="2" borderId="4" xfId="0" applyNumberFormat="1" applyFont="1" applyFill="1" applyBorder="1" applyAlignment="1">
      <alignment vertical="center"/>
    </xf>
    <xf numFmtId="49" fontId="37" fillId="2" borderId="4" xfId="0" applyNumberFormat="1" applyFont="1" applyFill="1" applyBorder="1" applyAlignment="1">
      <alignment horizontal="left" vertical="center"/>
    </xf>
    <xf numFmtId="0" fontId="37" fillId="2" borderId="13" xfId="0" applyFont="1" applyFill="1" applyBorder="1" applyAlignment="1">
      <alignment horizontal="center" vertical="center"/>
    </xf>
    <xf numFmtId="165" fontId="67" fillId="2" borderId="4" xfId="0" applyNumberFormat="1" applyFont="1" applyFill="1" applyBorder="1" applyAlignment="1">
      <alignment horizontal="right" vertical="top" wrapText="1"/>
    </xf>
    <xf numFmtId="165" fontId="67" fillId="2" borderId="100" xfId="0" applyNumberFormat="1" applyFont="1" applyFill="1" applyBorder="1" applyAlignment="1">
      <alignment horizontal="left" vertical="top" wrapText="1"/>
    </xf>
    <xf numFmtId="49" fontId="37" fillId="2" borderId="17" xfId="0" applyNumberFormat="1" applyFont="1" applyFill="1" applyBorder="1" applyAlignment="1">
      <alignment vertical="center"/>
    </xf>
    <xf numFmtId="49" fontId="37" fillId="2" borderId="17" xfId="0" applyNumberFormat="1" applyFont="1" applyFill="1" applyBorder="1" applyAlignment="1">
      <alignment horizontal="left" vertical="center"/>
    </xf>
    <xf numFmtId="0" fontId="37" fillId="2" borderId="36" xfId="0" applyFont="1" applyFill="1" applyBorder="1" applyAlignment="1">
      <alignment horizontal="center" vertical="center"/>
    </xf>
    <xf numFmtId="165" fontId="37" fillId="2" borderId="17" xfId="0" applyNumberFormat="1" applyFont="1" applyFill="1" applyBorder="1" applyAlignment="1">
      <alignment horizontal="right" vertical="center" wrapText="1"/>
    </xf>
    <xf numFmtId="165" fontId="37" fillId="2" borderId="71" xfId="0" applyNumberFormat="1" applyFont="1" applyFill="1" applyBorder="1" applyAlignment="1">
      <alignment horizontal="left" vertical="center" wrapText="1"/>
    </xf>
    <xf numFmtId="0" fontId="37" fillId="0" borderId="4" xfId="0" applyFont="1" applyBorder="1" applyAlignment="1">
      <alignment horizontal="center" vertical="center"/>
    </xf>
    <xf numFmtId="0" fontId="37" fillId="2" borderId="4" xfId="0" applyFont="1" applyFill="1" applyBorder="1" applyAlignment="1"/>
    <xf numFmtId="0" fontId="37" fillId="2" borderId="4" xfId="0" applyFont="1" applyFill="1" applyBorder="1" applyAlignment="1">
      <alignment horizontal="left"/>
    </xf>
    <xf numFmtId="0" fontId="37" fillId="2" borderId="4" xfId="0" applyFont="1" applyFill="1" applyBorder="1" applyAlignment="1">
      <alignment horizontal="center"/>
    </xf>
    <xf numFmtId="0" fontId="37" fillId="2" borderId="37" xfId="0" applyFont="1" applyFill="1" applyBorder="1" applyAlignment="1">
      <alignment horizontal="center"/>
    </xf>
    <xf numFmtId="0" fontId="37" fillId="2" borderId="100" xfId="0" applyFont="1" applyFill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0" fontId="37" fillId="2" borderId="13" xfId="0" applyFont="1" applyFill="1" applyBorder="1" applyAlignment="1">
      <alignment horizontal="center"/>
    </xf>
    <xf numFmtId="165" fontId="67" fillId="2" borderId="1" xfId="0" applyNumberFormat="1" applyFont="1" applyFill="1" applyBorder="1" applyAlignment="1">
      <alignment horizontal="right" vertical="top" wrapText="1"/>
    </xf>
    <xf numFmtId="0" fontId="37" fillId="0" borderId="17" xfId="0" applyFont="1" applyBorder="1" applyAlignment="1">
      <alignment horizontal="center" vertical="center"/>
    </xf>
    <xf numFmtId="0" fontId="37" fillId="2" borderId="36" xfId="0" applyFont="1" applyFill="1" applyBorder="1" applyAlignment="1">
      <alignment horizontal="center"/>
    </xf>
    <xf numFmtId="0" fontId="37" fillId="2" borderId="71" xfId="0" applyFont="1" applyFill="1" applyBorder="1" applyAlignment="1">
      <alignment horizontal="left"/>
    </xf>
    <xf numFmtId="0" fontId="37" fillId="2" borderId="4" xfId="0" applyFont="1" applyFill="1" applyBorder="1" applyAlignment="1">
      <alignment horizontal="left" vertical="center"/>
    </xf>
    <xf numFmtId="0" fontId="37" fillId="2" borderId="100" xfId="0" applyFont="1" applyFill="1" applyBorder="1" applyAlignment="1">
      <alignment horizontal="left" vertical="center"/>
    </xf>
    <xf numFmtId="0" fontId="37" fillId="2" borderId="17" xfId="0" applyFont="1" applyFill="1" applyBorder="1" applyAlignment="1">
      <alignment horizontal="left" vertical="center"/>
    </xf>
    <xf numFmtId="0" fontId="37" fillId="2" borderId="23" xfId="0" applyFont="1" applyFill="1" applyBorder="1" applyAlignment="1">
      <alignment horizontal="center" vertical="center"/>
    </xf>
    <xf numFmtId="0" fontId="37" fillId="2" borderId="24" xfId="0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left" vertical="center"/>
    </xf>
    <xf numFmtId="0" fontId="37" fillId="2" borderId="24" xfId="0" applyFont="1" applyFill="1" applyBorder="1" applyAlignment="1"/>
    <xf numFmtId="0" fontId="37" fillId="2" borderId="24" xfId="0" applyFont="1" applyFill="1" applyBorder="1" applyAlignment="1">
      <alignment horizontal="left"/>
    </xf>
    <xf numFmtId="0" fontId="37" fillId="2" borderId="24" xfId="0" applyFont="1" applyFill="1" applyBorder="1" applyAlignment="1">
      <alignment horizontal="center"/>
    </xf>
    <xf numFmtId="165" fontId="67" fillId="2" borderId="24" xfId="0" applyNumberFormat="1" applyFont="1" applyFill="1" applyBorder="1" applyAlignment="1">
      <alignment horizontal="right" vertical="top" wrapText="1"/>
    </xf>
    <xf numFmtId="0" fontId="37" fillId="2" borderId="101" xfId="0" applyFont="1" applyFill="1" applyBorder="1" applyAlignment="1">
      <alignment horizontal="left"/>
    </xf>
    <xf numFmtId="0" fontId="37" fillId="2" borderId="29" xfId="0" applyFont="1" applyFill="1" applyBorder="1" applyAlignment="1">
      <alignment horizontal="center" vertical="center"/>
    </xf>
    <xf numFmtId="0" fontId="37" fillId="2" borderId="25" xfId="0" applyFont="1" applyFill="1" applyBorder="1" applyAlignment="1">
      <alignment horizontal="center" vertical="center"/>
    </xf>
    <xf numFmtId="0" fontId="30" fillId="2" borderId="25" xfId="0" applyFont="1" applyFill="1" applyBorder="1" applyAlignment="1">
      <alignment horizontal="left" vertical="center"/>
    </xf>
    <xf numFmtId="0" fontId="37" fillId="2" borderId="25" xfId="0" applyFont="1" applyFill="1" applyBorder="1" applyAlignment="1"/>
    <xf numFmtId="0" fontId="37" fillId="2" borderId="25" xfId="0" applyFont="1" applyFill="1" applyBorder="1" applyAlignment="1">
      <alignment horizontal="left"/>
    </xf>
    <xf numFmtId="165" fontId="67" fillId="2" borderId="25" xfId="0" applyNumberFormat="1" applyFont="1" applyFill="1" applyBorder="1" applyAlignment="1">
      <alignment horizontal="right" vertical="top" wrapText="1"/>
    </xf>
    <xf numFmtId="0" fontId="37" fillId="2" borderId="22" xfId="0" applyFont="1" applyFill="1" applyBorder="1" applyAlignment="1">
      <alignment horizontal="left"/>
    </xf>
    <xf numFmtId="0" fontId="37" fillId="2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left" vertical="center"/>
    </xf>
    <xf numFmtId="0" fontId="37" fillId="2" borderId="0" xfId="0" applyFont="1" applyFill="1" applyBorder="1" applyAlignment="1"/>
    <xf numFmtId="0" fontId="37" fillId="2" borderId="0" xfId="0" applyFont="1" applyFill="1" applyBorder="1" applyAlignment="1">
      <alignment horizontal="left"/>
    </xf>
    <xf numFmtId="165" fontId="67" fillId="2" borderId="0" xfId="0" applyNumberFormat="1" applyFont="1" applyFill="1" applyBorder="1" applyAlignment="1">
      <alignment horizontal="right" vertical="top" wrapText="1"/>
    </xf>
    <xf numFmtId="0" fontId="20" fillId="2" borderId="102" xfId="0" applyFont="1" applyFill="1" applyBorder="1" applyAlignment="1">
      <alignment horizontal="center"/>
    </xf>
    <xf numFmtId="0" fontId="20" fillId="2" borderId="103" xfId="0" applyFont="1" applyFill="1" applyBorder="1"/>
    <xf numFmtId="0" fontId="63" fillId="2" borderId="0" xfId="0" applyFont="1" applyFill="1" applyBorder="1" applyAlignment="1">
      <alignment horizontal="left"/>
    </xf>
    <xf numFmtId="0" fontId="66" fillId="0" borderId="0" xfId="0" applyFont="1" applyBorder="1" applyAlignment="1">
      <alignment horizontal="left"/>
    </xf>
    <xf numFmtId="0" fontId="66" fillId="0" borderId="0" xfId="0" applyFont="1" applyAlignment="1">
      <alignment horizontal="left"/>
    </xf>
    <xf numFmtId="0" fontId="66" fillId="0" borderId="0" xfId="0" applyFont="1" applyBorder="1" applyAlignment="1"/>
    <xf numFmtId="0" fontId="66" fillId="0" borderId="0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36" fillId="2" borderId="77" xfId="135" applyNumberFormat="1" applyFont="1" applyFill="1" applyBorder="1" applyAlignment="1">
      <alignment horizontal="center" wrapText="1"/>
    </xf>
    <xf numFmtId="0" fontId="64" fillId="2" borderId="21" xfId="135" applyNumberFormat="1" applyFont="1" applyFill="1" applyBorder="1" applyAlignment="1">
      <alignment horizontal="left" wrapText="1"/>
    </xf>
    <xf numFmtId="0" fontId="64" fillId="2" borderId="21" xfId="135" applyNumberFormat="1" applyFont="1" applyFill="1" applyBorder="1" applyAlignment="1">
      <alignment wrapText="1"/>
    </xf>
    <xf numFmtId="0" fontId="64" fillId="2" borderId="21" xfId="135" applyNumberFormat="1" applyFont="1" applyFill="1" applyBorder="1" applyAlignment="1">
      <alignment horizontal="center" wrapText="1"/>
    </xf>
    <xf numFmtId="0" fontId="64" fillId="2" borderId="21" xfId="135" applyNumberFormat="1" applyFont="1" applyFill="1" applyBorder="1" applyAlignment="1">
      <alignment horizontal="right" wrapText="1"/>
    </xf>
    <xf numFmtId="0" fontId="64" fillId="2" borderId="78" xfId="135" applyNumberFormat="1" applyFont="1" applyFill="1" applyBorder="1" applyAlignment="1">
      <alignment horizontal="left" wrapText="1"/>
    </xf>
    <xf numFmtId="0" fontId="67" fillId="2" borderId="77" xfId="0" applyFont="1" applyFill="1" applyBorder="1" applyAlignment="1">
      <alignment horizontal="center" vertical="top" wrapText="1"/>
    </xf>
    <xf numFmtId="0" fontId="37" fillId="2" borderId="21" xfId="0" applyFont="1" applyFill="1" applyBorder="1" applyAlignment="1">
      <alignment horizontal="center"/>
    </xf>
    <xf numFmtId="0" fontId="37" fillId="2" borderId="21" xfId="0" applyFont="1" applyFill="1" applyBorder="1" applyAlignment="1">
      <alignment horizontal="left" vertical="center"/>
    </xf>
    <xf numFmtId="0" fontId="67" fillId="2" borderId="21" xfId="0" applyFont="1" applyFill="1" applyBorder="1" applyAlignment="1">
      <alignment vertical="top" wrapText="1"/>
    </xf>
    <xf numFmtId="1" fontId="37" fillId="2" borderId="21" xfId="126" applyNumberFormat="1" applyFont="1" applyFill="1" applyBorder="1" applyAlignment="1">
      <alignment horizontal="left"/>
    </xf>
    <xf numFmtId="0" fontId="67" fillId="2" borderId="21" xfId="0" applyFont="1" applyFill="1" applyBorder="1" applyAlignment="1">
      <alignment horizontal="center" vertical="top" wrapText="1"/>
    </xf>
    <xf numFmtId="0" fontId="67" fillId="2" borderId="37" xfId="0" applyFont="1" applyFill="1" applyBorder="1" applyAlignment="1">
      <alignment horizontal="center" vertical="top" wrapText="1"/>
    </xf>
    <xf numFmtId="165" fontId="37" fillId="2" borderId="21" xfId="0" applyNumberFormat="1" applyFont="1" applyFill="1" applyBorder="1" applyAlignment="1">
      <alignment horizontal="right" vertical="center"/>
    </xf>
    <xf numFmtId="0" fontId="67" fillId="2" borderId="78" xfId="0" applyFont="1" applyFill="1" applyBorder="1" applyAlignment="1">
      <alignment horizontal="left" vertical="top" wrapText="1"/>
    </xf>
    <xf numFmtId="0" fontId="67" fillId="2" borderId="79" xfId="0" applyFont="1" applyFill="1" applyBorder="1" applyAlignment="1">
      <alignment horizontal="center" vertical="top" wrapText="1"/>
    </xf>
    <xf numFmtId="0" fontId="37" fillId="2" borderId="1" xfId="0" applyFont="1" applyFill="1" applyBorder="1" applyAlignment="1">
      <alignment horizontal="left" vertical="center"/>
    </xf>
    <xf numFmtId="0" fontId="67" fillId="2" borderId="1" xfId="0" applyFont="1" applyFill="1" applyBorder="1" applyAlignment="1">
      <alignment vertical="top" wrapText="1"/>
    </xf>
    <xf numFmtId="1" fontId="37" fillId="2" borderId="1" xfId="126" applyNumberFormat="1" applyFont="1" applyFill="1" applyBorder="1" applyAlignment="1">
      <alignment horizontal="left"/>
    </xf>
    <xf numFmtId="0" fontId="37" fillId="2" borderId="1" xfId="0" applyFont="1" applyFill="1" applyBorder="1" applyAlignment="1">
      <alignment horizontal="center" vertical="top" wrapText="1"/>
    </xf>
    <xf numFmtId="0" fontId="37" fillId="2" borderId="13" xfId="0" applyFont="1" applyFill="1" applyBorder="1" applyAlignment="1">
      <alignment horizontal="center" vertical="top" wrapText="1"/>
    </xf>
    <xf numFmtId="0" fontId="67" fillId="2" borderId="1" xfId="0" applyFont="1" applyFill="1" applyBorder="1" applyAlignment="1">
      <alignment horizontal="center" vertical="top" wrapText="1"/>
    </xf>
    <xf numFmtId="165" fontId="37" fillId="2" borderId="1" xfId="0" applyNumberFormat="1" applyFont="1" applyFill="1" applyBorder="1" applyAlignment="1">
      <alignment horizontal="right" vertical="center"/>
    </xf>
    <xf numFmtId="0" fontId="37" fillId="2" borderId="80" xfId="0" applyFont="1" applyFill="1" applyBorder="1" applyAlignment="1">
      <alignment horizontal="left" vertical="top" wrapText="1"/>
    </xf>
    <xf numFmtId="0" fontId="37" fillId="2" borderId="35" xfId="0" applyFont="1" applyFill="1" applyBorder="1" applyAlignment="1">
      <alignment horizontal="center" vertical="top" wrapText="1"/>
    </xf>
    <xf numFmtId="0" fontId="37" fillId="2" borderId="1" xfId="0" applyFont="1" applyFill="1" applyBorder="1" applyAlignment="1">
      <alignment vertical="center" wrapText="1"/>
    </xf>
    <xf numFmtId="0" fontId="37" fillId="2" borderId="1" xfId="0" applyFont="1" applyFill="1" applyBorder="1" applyAlignment="1">
      <alignment vertical="center"/>
    </xf>
    <xf numFmtId="0" fontId="37" fillId="2" borderId="35" xfId="0" applyFont="1" applyFill="1" applyBorder="1" applyAlignment="1">
      <alignment horizontal="center" vertical="center"/>
    </xf>
    <xf numFmtId="0" fontId="67" fillId="2" borderId="81" xfId="0" applyFont="1" applyFill="1" applyBorder="1" applyAlignment="1">
      <alignment horizontal="center" vertical="top" wrapText="1"/>
    </xf>
    <xf numFmtId="0" fontId="37" fillId="2" borderId="17" xfId="0" applyFont="1" applyFill="1" applyBorder="1" applyAlignment="1">
      <alignment vertical="center"/>
    </xf>
    <xf numFmtId="165" fontId="37" fillId="2" borderId="17" xfId="0" applyNumberFormat="1" applyFont="1" applyFill="1" applyBorder="1" applyAlignment="1">
      <alignment horizontal="right" vertical="center"/>
    </xf>
    <xf numFmtId="0" fontId="37" fillId="2" borderId="82" xfId="0" applyFont="1" applyFill="1" applyBorder="1" applyAlignment="1">
      <alignment horizontal="left" vertical="top" wrapText="1"/>
    </xf>
    <xf numFmtId="0" fontId="67" fillId="2" borderId="104" xfId="0" applyFont="1" applyFill="1" applyBorder="1" applyAlignment="1">
      <alignment horizontal="center" vertical="top" wrapText="1"/>
    </xf>
    <xf numFmtId="0" fontId="37" fillId="2" borderId="21" xfId="0" applyFont="1" applyFill="1" applyBorder="1" applyAlignment="1">
      <alignment horizontal="left" vertical="top" wrapText="1"/>
    </xf>
    <xf numFmtId="0" fontId="37" fillId="2" borderId="21" xfId="0" applyFont="1" applyFill="1" applyBorder="1" applyAlignment="1">
      <alignment horizontal="center" vertical="top" wrapText="1"/>
    </xf>
    <xf numFmtId="0" fontId="37" fillId="2" borderId="27" xfId="0" applyFont="1" applyFill="1" applyBorder="1" applyAlignment="1">
      <alignment horizontal="center" vertical="top" wrapText="1"/>
    </xf>
    <xf numFmtId="0" fontId="37" fillId="2" borderId="78" xfId="0" applyFont="1" applyFill="1" applyBorder="1" applyAlignment="1">
      <alignment horizontal="left" vertical="top" wrapText="1"/>
    </xf>
    <xf numFmtId="0" fontId="67" fillId="2" borderId="17" xfId="0" applyFont="1" applyFill="1" applyBorder="1" applyAlignment="1">
      <alignment vertical="top" wrapText="1"/>
    </xf>
    <xf numFmtId="0" fontId="37" fillId="2" borderId="17" xfId="0" applyFont="1" applyFill="1" applyBorder="1" applyAlignment="1">
      <alignment horizontal="left" vertical="top" wrapText="1"/>
    </xf>
    <xf numFmtId="0" fontId="30" fillId="2" borderId="17" xfId="0" applyFont="1" applyFill="1" applyBorder="1" applyAlignment="1">
      <alignment horizontal="center"/>
    </xf>
    <xf numFmtId="0" fontId="30" fillId="2" borderId="36" xfId="0" applyFont="1" applyFill="1" applyBorder="1" applyAlignment="1">
      <alignment horizontal="center"/>
    </xf>
    <xf numFmtId="0" fontId="67" fillId="2" borderId="17" xfId="0" applyFont="1" applyFill="1" applyBorder="1" applyAlignment="1">
      <alignment horizontal="center" vertical="top" wrapText="1"/>
    </xf>
    <xf numFmtId="0" fontId="30" fillId="2" borderId="17" xfId="0" applyFont="1" applyFill="1" applyBorder="1" applyAlignment="1">
      <alignment horizontal="right"/>
    </xf>
    <xf numFmtId="0" fontId="30" fillId="2" borderId="82" xfId="0" applyFont="1" applyFill="1" applyBorder="1"/>
    <xf numFmtId="0" fontId="67" fillId="2" borderId="102" xfId="0" applyFont="1" applyFill="1" applyBorder="1" applyAlignment="1">
      <alignment horizontal="center" vertical="top" wrapText="1"/>
    </xf>
    <xf numFmtId="0" fontId="30" fillId="2" borderId="24" xfId="0" applyFont="1" applyFill="1" applyBorder="1" applyAlignment="1">
      <alignment horizontal="left"/>
    </xf>
    <xf numFmtId="0" fontId="67" fillId="2" borderId="24" xfId="0" applyFont="1" applyFill="1" applyBorder="1" applyAlignment="1">
      <alignment vertical="top" wrapText="1"/>
    </xf>
    <xf numFmtId="0" fontId="30" fillId="2" borderId="24" xfId="0" applyFont="1" applyFill="1" applyBorder="1" applyAlignment="1">
      <alignment horizontal="center"/>
    </xf>
    <xf numFmtId="0" fontId="67" fillId="2" borderId="24" xfId="0" applyFont="1" applyFill="1" applyBorder="1" applyAlignment="1">
      <alignment horizontal="center" vertical="top" wrapText="1"/>
    </xf>
    <xf numFmtId="0" fontId="37" fillId="2" borderId="24" xfId="0" applyFont="1" applyFill="1" applyBorder="1" applyAlignment="1">
      <alignment horizontal="right"/>
    </xf>
    <xf numFmtId="0" fontId="37" fillId="2" borderId="103" xfId="0" applyFont="1" applyFill="1" applyBorder="1"/>
    <xf numFmtId="0" fontId="37" fillId="2" borderId="21" xfId="0" applyFont="1" applyFill="1" applyBorder="1" applyAlignment="1">
      <alignment horizontal="left"/>
    </xf>
    <xf numFmtId="0" fontId="37" fillId="2" borderId="27" xfId="0" applyFont="1" applyFill="1" applyBorder="1" applyAlignment="1">
      <alignment horizontal="center"/>
    </xf>
    <xf numFmtId="0" fontId="37" fillId="2" borderId="21" xfId="0" applyFont="1" applyFill="1" applyBorder="1" applyAlignment="1">
      <alignment horizontal="right"/>
    </xf>
    <xf numFmtId="0" fontId="37" fillId="2" borderId="78" xfId="0" applyFont="1" applyFill="1" applyBorder="1"/>
    <xf numFmtId="0" fontId="37" fillId="2" borderId="17" xfId="0" applyFont="1" applyFill="1" applyBorder="1" applyAlignment="1">
      <alignment horizontal="right"/>
    </xf>
    <xf numFmtId="0" fontId="37" fillId="2" borderId="82" xfId="0" applyFont="1" applyFill="1" applyBorder="1"/>
    <xf numFmtId="4" fontId="37" fillId="2" borderId="21" xfId="0" applyNumberFormat="1" applyFont="1" applyFill="1" applyBorder="1" applyAlignment="1">
      <alignment horizontal="right" vertical="center"/>
    </xf>
    <xf numFmtId="0" fontId="37" fillId="2" borderId="1" xfId="0" applyFont="1" applyFill="1" applyBorder="1" applyAlignment="1">
      <alignment horizontal="left" vertical="top" wrapText="1"/>
    </xf>
    <xf numFmtId="4" fontId="37" fillId="2" borderId="1" xfId="0" applyNumberFormat="1" applyFont="1" applyFill="1" applyBorder="1" applyAlignment="1">
      <alignment horizontal="right" vertical="center"/>
    </xf>
    <xf numFmtId="0" fontId="67" fillId="2" borderId="80" xfId="0" applyFont="1" applyFill="1" applyBorder="1" applyAlignment="1">
      <alignment horizontal="left" vertical="top" wrapText="1"/>
    </xf>
    <xf numFmtId="0" fontId="37" fillId="2" borderId="17" xfId="0" applyFont="1" applyFill="1" applyBorder="1" applyAlignment="1">
      <alignment horizontal="center" vertical="top" wrapText="1"/>
    </xf>
    <xf numFmtId="0" fontId="37" fillId="2" borderId="36" xfId="0" applyFont="1" applyFill="1" applyBorder="1" applyAlignment="1">
      <alignment horizontal="center" vertical="top" wrapText="1"/>
    </xf>
    <xf numFmtId="4" fontId="37" fillId="2" borderId="17" xfId="0" applyNumberFormat="1" applyFont="1" applyFill="1" applyBorder="1" applyAlignment="1">
      <alignment horizontal="right" vertical="center"/>
    </xf>
    <xf numFmtId="0" fontId="67" fillId="2" borderId="82" xfId="0" applyFont="1" applyFill="1" applyBorder="1" applyAlignment="1">
      <alignment horizontal="left" vertical="top" wrapText="1"/>
    </xf>
    <xf numFmtId="0" fontId="37" fillId="2" borderId="35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right"/>
    </xf>
    <xf numFmtId="0" fontId="37" fillId="2" borderId="80" xfId="0" applyFont="1" applyFill="1" applyBorder="1"/>
    <xf numFmtId="165" fontId="37" fillId="2" borderId="21" xfId="0" applyNumberFormat="1" applyFont="1" applyFill="1" applyBorder="1" applyAlignment="1">
      <alignment horizontal="right"/>
    </xf>
    <xf numFmtId="165" fontId="37" fillId="2" borderId="17" xfId="0" applyNumberFormat="1" applyFont="1" applyFill="1" applyBorder="1" applyAlignment="1">
      <alignment horizontal="right"/>
    </xf>
    <xf numFmtId="0" fontId="67" fillId="2" borderId="21" xfId="0" applyFont="1" applyFill="1" applyBorder="1" applyAlignment="1">
      <alignment horizontal="left" vertical="top" wrapText="1"/>
    </xf>
    <xf numFmtId="0" fontId="67" fillId="2" borderId="1" xfId="0" applyFont="1" applyFill="1" applyBorder="1" applyAlignment="1">
      <alignment horizontal="left" vertical="top" wrapText="1"/>
    </xf>
    <xf numFmtId="0" fontId="67" fillId="2" borderId="17" xfId="0" applyFont="1" applyFill="1" applyBorder="1" applyAlignment="1">
      <alignment horizontal="left" vertical="top" wrapText="1"/>
    </xf>
    <xf numFmtId="0" fontId="67" fillId="2" borderId="36" xfId="0" applyFont="1" applyFill="1" applyBorder="1" applyAlignment="1">
      <alignment horizontal="center" vertical="top" wrapText="1"/>
    </xf>
    <xf numFmtId="0" fontId="67" fillId="2" borderId="0" xfId="0" applyFont="1" applyFill="1" applyBorder="1" applyAlignment="1">
      <alignment horizontal="center" vertical="top" wrapText="1"/>
    </xf>
    <xf numFmtId="0" fontId="37" fillId="2" borderId="0" xfId="0" applyFont="1" applyFill="1" applyBorder="1" applyAlignment="1">
      <alignment horizontal="left" vertical="center"/>
    </xf>
    <xf numFmtId="0" fontId="67" fillId="2" borderId="0" xfId="0" applyFont="1" applyFill="1" applyBorder="1" applyAlignment="1">
      <alignment vertical="top" wrapText="1"/>
    </xf>
    <xf numFmtId="0" fontId="37" fillId="2" borderId="0" xfId="0" applyFont="1" applyFill="1" applyBorder="1" applyAlignment="1">
      <alignment horizontal="left" vertical="top" wrapText="1"/>
    </xf>
    <xf numFmtId="165" fontId="37" fillId="2" borderId="0" xfId="0" applyNumberFormat="1" applyFont="1" applyFill="1" applyBorder="1" applyAlignment="1">
      <alignment horizontal="right" vertical="center"/>
    </xf>
    <xf numFmtId="0" fontId="37" fillId="0" borderId="0" xfId="0" applyFont="1" applyBorder="1"/>
    <xf numFmtId="0" fontId="37" fillId="0" borderId="0" xfId="0" applyFont="1" applyBorder="1" applyAlignment="1">
      <alignment horizontal="left"/>
    </xf>
    <xf numFmtId="0" fontId="37" fillId="0" borderId="0" xfId="0" applyFont="1" applyBorder="1" applyAlignment="1"/>
    <xf numFmtId="0" fontId="37" fillId="0" borderId="0" xfId="0" applyFont="1" applyBorder="1" applyAlignment="1">
      <alignment horizontal="right"/>
    </xf>
    <xf numFmtId="0" fontId="66" fillId="0" borderId="0" xfId="0" applyFont="1" applyBorder="1"/>
    <xf numFmtId="0" fontId="36" fillId="2" borderId="105" xfId="135" applyFont="1" applyFill="1" applyBorder="1" applyAlignment="1">
      <alignment horizontal="center" wrapText="1"/>
    </xf>
    <xf numFmtId="0" fontId="64" fillId="2" borderId="26" xfId="135" applyFont="1" applyFill="1" applyBorder="1" applyAlignment="1">
      <alignment horizontal="left" wrapText="1"/>
    </xf>
    <xf numFmtId="0" fontId="64" fillId="2" borderId="26" xfId="135" applyFont="1" applyFill="1" applyBorder="1" applyAlignment="1">
      <alignment wrapText="1"/>
    </xf>
    <xf numFmtId="0" fontId="64" fillId="2" borderId="27" xfId="135" applyFont="1" applyFill="1" applyBorder="1" applyAlignment="1">
      <alignment horizontal="center" wrapText="1"/>
    </xf>
    <xf numFmtId="0" fontId="64" fillId="2" borderId="28" xfId="135" applyFont="1" applyFill="1" applyBorder="1" applyAlignment="1">
      <alignment horizontal="center" wrapText="1"/>
    </xf>
    <xf numFmtId="0" fontId="64" fillId="2" borderId="26" xfId="135" applyFont="1" applyFill="1" applyBorder="1" applyAlignment="1">
      <alignment horizontal="right" wrapText="1"/>
    </xf>
    <xf numFmtId="0" fontId="64" fillId="2" borderId="106" xfId="135" applyFont="1" applyFill="1" applyBorder="1" applyAlignment="1">
      <alignment horizontal="left" wrapText="1"/>
    </xf>
    <xf numFmtId="0" fontId="37" fillId="2" borderId="77" xfId="0" applyFont="1" applyFill="1" applyBorder="1" applyAlignment="1">
      <alignment horizontal="center"/>
    </xf>
    <xf numFmtId="0" fontId="37" fillId="2" borderId="21" xfId="0" applyFont="1" applyFill="1" applyBorder="1" applyAlignment="1">
      <alignment horizontal="center" vertical="center"/>
    </xf>
    <xf numFmtId="0" fontId="37" fillId="2" borderId="21" xfId="0" applyFont="1" applyFill="1" applyBorder="1" applyAlignment="1">
      <alignment vertical="center"/>
    </xf>
    <xf numFmtId="0" fontId="37" fillId="2" borderId="27" xfId="0" applyFont="1" applyFill="1" applyBorder="1" applyAlignment="1">
      <alignment horizontal="center" vertical="center"/>
    </xf>
    <xf numFmtId="0" fontId="37" fillId="0" borderId="78" xfId="0" applyFont="1" applyBorder="1" applyAlignment="1">
      <alignment horizontal="left" vertical="center"/>
    </xf>
    <xf numFmtId="0" fontId="37" fillId="2" borderId="81" xfId="0" applyFont="1" applyFill="1" applyBorder="1" applyAlignment="1">
      <alignment horizontal="center" vertical="center"/>
    </xf>
    <xf numFmtId="0" fontId="37" fillId="0" borderId="82" xfId="0" applyFont="1" applyBorder="1" applyAlignment="1">
      <alignment horizontal="left" vertical="center"/>
    </xf>
    <xf numFmtId="0" fontId="37" fillId="2" borderId="79" xfId="0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left" vertical="center"/>
    </xf>
    <xf numFmtId="0" fontId="37" fillId="2" borderId="5" xfId="0" applyFont="1" applyFill="1" applyBorder="1" applyAlignment="1">
      <alignment horizontal="center" vertical="center"/>
    </xf>
    <xf numFmtId="165" fontId="37" fillId="2" borderId="1" xfId="0" applyNumberFormat="1" applyFont="1" applyFill="1" applyBorder="1" applyAlignment="1">
      <alignment horizontal="right"/>
    </xf>
    <xf numFmtId="0" fontId="37" fillId="0" borderId="80" xfId="0" applyFont="1" applyBorder="1" applyAlignment="1">
      <alignment horizontal="left" vertical="center"/>
    </xf>
    <xf numFmtId="0" fontId="67" fillId="2" borderId="27" xfId="0" applyFont="1" applyFill="1" applyBorder="1" applyAlignment="1">
      <alignment horizontal="center" vertical="top" wrapText="1"/>
    </xf>
    <xf numFmtId="164" fontId="37" fillId="2" borderId="21" xfId="0" applyNumberFormat="1" applyFont="1" applyFill="1" applyBorder="1" applyAlignment="1">
      <alignment horizontal="right"/>
    </xf>
    <xf numFmtId="0" fontId="67" fillId="2" borderId="35" xfId="0" applyFont="1" applyFill="1" applyBorder="1" applyAlignment="1">
      <alignment horizontal="center" vertical="top" wrapText="1"/>
    </xf>
    <xf numFmtId="164" fontId="37" fillId="2" borderId="1" xfId="0" applyNumberFormat="1" applyFont="1" applyFill="1" applyBorder="1" applyAlignment="1">
      <alignment horizontal="right"/>
    </xf>
    <xf numFmtId="164" fontId="37" fillId="2" borderId="17" xfId="0" applyNumberFormat="1" applyFont="1" applyFill="1" applyBorder="1" applyAlignment="1">
      <alignment horizontal="right"/>
    </xf>
    <xf numFmtId="0" fontId="37" fillId="2" borderId="104" xfId="0" applyFont="1" applyFill="1" applyBorder="1" applyAlignment="1">
      <alignment horizontal="center" vertical="center"/>
    </xf>
    <xf numFmtId="166" fontId="37" fillId="2" borderId="21" xfId="0" applyNumberFormat="1" applyFont="1" applyFill="1" applyBorder="1" applyAlignment="1">
      <alignment horizontal="right"/>
    </xf>
    <xf numFmtId="0" fontId="37" fillId="2" borderId="17" xfId="0" applyFont="1" applyFill="1" applyBorder="1" applyAlignment="1">
      <alignment vertical="top" wrapText="1"/>
    </xf>
    <xf numFmtId="166" fontId="37" fillId="2" borderId="17" xfId="0" applyNumberFormat="1" applyFont="1" applyFill="1" applyBorder="1" applyAlignment="1">
      <alignment horizontal="right"/>
    </xf>
    <xf numFmtId="0" fontId="37" fillId="2" borderId="102" xfId="0" applyFont="1" applyFill="1" applyBorder="1" applyAlignment="1">
      <alignment horizontal="center" vertical="center"/>
    </xf>
    <xf numFmtId="0" fontId="37" fillId="2" borderId="24" xfId="0" applyFont="1" applyFill="1" applyBorder="1" applyAlignment="1">
      <alignment horizontal="left" vertical="center"/>
    </xf>
    <xf numFmtId="0" fontId="37" fillId="2" borderId="24" xfId="0" applyFont="1" applyFill="1" applyBorder="1" applyAlignment="1">
      <alignment vertical="center"/>
    </xf>
    <xf numFmtId="165" fontId="37" fillId="2" borderId="24" xfId="0" applyNumberFormat="1" applyFont="1" applyFill="1" applyBorder="1" applyAlignment="1">
      <alignment horizontal="right" vertical="center"/>
    </xf>
    <xf numFmtId="0" fontId="37" fillId="0" borderId="103" xfId="0" applyFont="1" applyBorder="1" applyAlignment="1">
      <alignment horizontal="left" vertical="center"/>
    </xf>
    <xf numFmtId="49" fontId="37" fillId="2" borderId="21" xfId="72" applyNumberFormat="1" applyFont="1" applyFill="1" applyBorder="1" applyAlignment="1">
      <alignment horizontal="left" vertical="center"/>
    </xf>
    <xf numFmtId="0" fontId="37" fillId="2" borderId="37" xfId="0" applyFont="1" applyFill="1" applyBorder="1" applyAlignment="1">
      <alignment horizontal="center" vertical="center"/>
    </xf>
    <xf numFmtId="49" fontId="37" fillId="2" borderId="1" xfId="72" applyNumberFormat="1" applyFont="1" applyFill="1" applyBorder="1" applyAlignment="1">
      <alignment horizontal="left" vertical="center"/>
    </xf>
    <xf numFmtId="49" fontId="37" fillId="2" borderId="17" xfId="72" applyNumberFormat="1" applyFont="1" applyFill="1" applyBorder="1" applyAlignment="1">
      <alignment horizontal="left" vertical="center"/>
    </xf>
    <xf numFmtId="1" fontId="66" fillId="2" borderId="21" xfId="126" applyNumberFormat="1" applyFont="1" applyFill="1" applyBorder="1" applyAlignment="1">
      <alignment horizontal="left"/>
    </xf>
    <xf numFmtId="1" fontId="66" fillId="2" borderId="1" xfId="126" applyNumberFormat="1" applyFont="1" applyFill="1" applyBorder="1" applyAlignment="1">
      <alignment horizontal="left"/>
    </xf>
    <xf numFmtId="0" fontId="67" fillId="2" borderId="34" xfId="0" applyFont="1" applyFill="1" applyBorder="1" applyAlignment="1">
      <alignment horizontal="center" vertical="top" wrapText="1"/>
    </xf>
    <xf numFmtId="1" fontId="66" fillId="2" borderId="17" xfId="126" applyNumberFormat="1" applyFont="1" applyFill="1" applyBorder="1" applyAlignment="1">
      <alignment horizontal="left"/>
    </xf>
    <xf numFmtId="0" fontId="67" fillId="2" borderId="25" xfId="0" applyFont="1" applyFill="1" applyBorder="1" applyAlignment="1">
      <alignment horizontal="center" vertical="top" wrapText="1"/>
    </xf>
    <xf numFmtId="0" fontId="66" fillId="2" borderId="21" xfId="126" applyFont="1" applyFill="1" applyBorder="1" applyAlignment="1">
      <alignment horizontal="left"/>
    </xf>
    <xf numFmtId="0" fontId="66" fillId="2" borderId="1" xfId="126" applyFont="1" applyFill="1" applyBorder="1" applyAlignment="1">
      <alignment horizontal="left"/>
    </xf>
    <xf numFmtId="0" fontId="37" fillId="2" borderId="80" xfId="0" applyFont="1" applyFill="1" applyBorder="1" applyAlignment="1">
      <alignment horizontal="left" vertical="center"/>
    </xf>
    <xf numFmtId="0" fontId="66" fillId="2" borderId="17" xfId="126" applyFont="1" applyFill="1" applyBorder="1" applyAlignment="1">
      <alignment horizontal="left"/>
    </xf>
    <xf numFmtId="0" fontId="37" fillId="2" borderId="24" xfId="72" applyFont="1" applyFill="1" applyBorder="1" applyAlignment="1">
      <alignment horizontal="left" vertical="center"/>
    </xf>
    <xf numFmtId="0" fontId="37" fillId="2" borderId="24" xfId="72" applyFont="1" applyFill="1" applyBorder="1" applyAlignment="1">
      <alignment vertical="center"/>
    </xf>
    <xf numFmtId="49" fontId="37" fillId="2" borderId="24" xfId="72" applyNumberFormat="1" applyFont="1" applyFill="1" applyBorder="1" applyAlignment="1">
      <alignment horizontal="left" vertical="center"/>
    </xf>
    <xf numFmtId="0" fontId="37" fillId="2" borderId="24" xfId="72" applyFont="1" applyFill="1" applyBorder="1" applyAlignment="1">
      <alignment horizontal="center" vertical="center"/>
    </xf>
    <xf numFmtId="166" fontId="37" fillId="2" borderId="24" xfId="0" applyNumberFormat="1" applyFont="1" applyFill="1" applyBorder="1" applyAlignment="1">
      <alignment horizontal="right"/>
    </xf>
    <xf numFmtId="0" fontId="37" fillId="2" borderId="21" xfId="72" applyFont="1" applyFill="1" applyBorder="1" applyAlignment="1">
      <alignment horizontal="left" vertical="center"/>
    </xf>
    <xf numFmtId="0" fontId="37" fillId="2" borderId="21" xfId="72" applyFont="1" applyFill="1" applyBorder="1" applyAlignment="1">
      <alignment vertical="center"/>
    </xf>
    <xf numFmtId="0" fontId="37" fillId="2" borderId="21" xfId="72" applyFont="1" applyFill="1" applyBorder="1" applyAlignment="1">
      <alignment horizontal="center" vertical="center"/>
    </xf>
    <xf numFmtId="0" fontId="37" fillId="2" borderId="27" xfId="72" applyFont="1" applyFill="1" applyBorder="1" applyAlignment="1">
      <alignment horizontal="center" vertical="center"/>
    </xf>
    <xf numFmtId="0" fontId="37" fillId="2" borderId="78" xfId="0" applyFont="1" applyFill="1" applyBorder="1" applyAlignment="1">
      <alignment horizontal="left" vertical="center"/>
    </xf>
    <xf numFmtId="0" fontId="37" fillId="2" borderId="1" xfId="72" applyFont="1" applyFill="1" applyBorder="1" applyAlignment="1">
      <alignment horizontal="left" vertical="center"/>
    </xf>
    <xf numFmtId="0" fontId="37" fillId="2" borderId="1" xfId="72" applyFont="1" applyFill="1" applyBorder="1" applyAlignment="1">
      <alignment vertical="center"/>
    </xf>
    <xf numFmtId="0" fontId="37" fillId="2" borderId="1" xfId="72" applyFont="1" applyFill="1" applyBorder="1" applyAlignment="1">
      <alignment horizontal="center" vertical="center"/>
    </xf>
    <xf numFmtId="0" fontId="37" fillId="2" borderId="35" xfId="72" applyFont="1" applyFill="1" applyBorder="1" applyAlignment="1">
      <alignment horizontal="center" vertical="center"/>
    </xf>
    <xf numFmtId="166" fontId="37" fillId="2" borderId="1" xfId="0" applyNumberFormat="1" applyFont="1" applyFill="1" applyBorder="1" applyAlignment="1">
      <alignment horizontal="right"/>
    </xf>
    <xf numFmtId="0" fontId="37" fillId="2" borderId="17" xfId="72" applyFont="1" applyFill="1" applyBorder="1" applyAlignment="1">
      <alignment horizontal="left" vertical="center"/>
    </xf>
    <xf numFmtId="0" fontId="37" fillId="2" borderId="17" xfId="72" applyFont="1" applyFill="1" applyBorder="1" applyAlignment="1">
      <alignment vertical="center"/>
    </xf>
    <xf numFmtId="0" fontId="37" fillId="2" borderId="17" xfId="72" applyFont="1" applyFill="1" applyBorder="1" applyAlignment="1">
      <alignment horizontal="center" vertical="center"/>
    </xf>
    <xf numFmtId="0" fontId="37" fillId="2" borderId="36" xfId="72" applyFont="1" applyFill="1" applyBorder="1" applyAlignment="1">
      <alignment horizontal="center" vertical="center"/>
    </xf>
    <xf numFmtId="0" fontId="37" fillId="2" borderId="37" xfId="72" applyFont="1" applyFill="1" applyBorder="1" applyAlignment="1">
      <alignment horizontal="center" vertical="center"/>
    </xf>
    <xf numFmtId="0" fontId="37" fillId="2" borderId="13" xfId="72" applyFont="1" applyFill="1" applyBorder="1" applyAlignment="1">
      <alignment horizontal="center" vertical="center"/>
    </xf>
    <xf numFmtId="0" fontId="37" fillId="2" borderId="82" xfId="0" applyFont="1" applyFill="1" applyBorder="1" applyAlignment="1">
      <alignment horizontal="left" vertical="center"/>
    </xf>
    <xf numFmtId="0" fontId="37" fillId="2" borderId="34" xfId="0" applyFont="1" applyFill="1" applyBorder="1" applyAlignment="1">
      <alignment horizontal="center" vertical="center"/>
    </xf>
    <xf numFmtId="0" fontId="67" fillId="2" borderId="13" xfId="0" applyFont="1" applyFill="1" applyBorder="1" applyAlignment="1">
      <alignment horizontal="center" vertical="top" wrapText="1"/>
    </xf>
    <xf numFmtId="1" fontId="66" fillId="2" borderId="21" xfId="126" applyNumberFormat="1" applyFont="1" applyFill="1" applyBorder="1" applyAlignment="1">
      <alignment horizontal="left" vertical="top"/>
    </xf>
    <xf numFmtId="4" fontId="37" fillId="2" borderId="21" xfId="0" applyNumberFormat="1" applyFont="1" applyFill="1" applyBorder="1" applyAlignment="1">
      <alignment horizontal="right"/>
    </xf>
    <xf numFmtId="1" fontId="66" fillId="2" borderId="1" xfId="126" applyNumberFormat="1" applyFont="1" applyFill="1" applyBorder="1" applyAlignment="1">
      <alignment horizontal="left" vertical="top"/>
    </xf>
    <xf numFmtId="4" fontId="37" fillId="2" borderId="1" xfId="0" applyNumberFormat="1" applyFont="1" applyFill="1" applyBorder="1" applyAlignment="1">
      <alignment horizontal="right"/>
    </xf>
    <xf numFmtId="1" fontId="66" fillId="2" borderId="17" xfId="126" applyNumberFormat="1" applyFont="1" applyFill="1" applyBorder="1" applyAlignment="1">
      <alignment horizontal="left" vertical="top"/>
    </xf>
    <xf numFmtId="4" fontId="37" fillId="2" borderId="17" xfId="0" applyNumberFormat="1" applyFont="1" applyFill="1" applyBorder="1" applyAlignment="1">
      <alignment horizontal="right"/>
    </xf>
    <xf numFmtId="0" fontId="67" fillId="2" borderId="21" xfId="0" applyFont="1" applyFill="1" applyBorder="1" applyAlignment="1">
      <alignment wrapText="1"/>
    </xf>
    <xf numFmtId="0" fontId="37" fillId="2" borderId="21" xfId="0" applyFont="1" applyFill="1" applyBorder="1" applyAlignment="1">
      <alignment horizontal="left" wrapText="1"/>
    </xf>
    <xf numFmtId="0" fontId="67" fillId="2" borderId="21" xfId="0" applyFont="1" applyFill="1" applyBorder="1" applyAlignment="1">
      <alignment horizontal="center" wrapText="1"/>
    </xf>
    <xf numFmtId="0" fontId="67" fillId="2" borderId="27" xfId="0" applyFont="1" applyFill="1" applyBorder="1" applyAlignment="1">
      <alignment horizontal="center" wrapText="1"/>
    </xf>
    <xf numFmtId="0" fontId="67" fillId="2" borderId="78" xfId="0" applyFont="1" applyFill="1" applyBorder="1" applyAlignment="1">
      <alignment horizontal="left" wrapText="1"/>
    </xf>
    <xf numFmtId="0" fontId="67" fillId="2" borderId="17" xfId="0" applyFont="1" applyFill="1" applyBorder="1" applyAlignment="1">
      <alignment wrapText="1"/>
    </xf>
    <xf numFmtId="0" fontId="37" fillId="2" borderId="17" xfId="0" applyFont="1" applyFill="1" applyBorder="1" applyAlignment="1">
      <alignment horizontal="left" wrapText="1"/>
    </xf>
    <xf numFmtId="0" fontId="67" fillId="2" borderId="17" xfId="0" applyFont="1" applyFill="1" applyBorder="1" applyAlignment="1">
      <alignment horizontal="center" wrapText="1"/>
    </xf>
    <xf numFmtId="0" fontId="67" fillId="2" borderId="36" xfId="0" applyFont="1" applyFill="1" applyBorder="1" applyAlignment="1">
      <alignment horizontal="center" wrapText="1"/>
    </xf>
    <xf numFmtId="0" fontId="67" fillId="2" borderId="82" xfId="0" applyFont="1" applyFill="1" applyBorder="1" applyAlignment="1">
      <alignment horizontal="left" wrapText="1"/>
    </xf>
    <xf numFmtId="49" fontId="37" fillId="2" borderId="1" xfId="0" applyNumberFormat="1" applyFont="1" applyFill="1" applyBorder="1" applyAlignment="1">
      <alignment horizontal="center" vertical="center"/>
    </xf>
    <xf numFmtId="0" fontId="37" fillId="2" borderId="1" xfId="0" applyNumberFormat="1" applyFont="1" applyFill="1" applyBorder="1" applyAlignment="1">
      <alignment horizontal="center" vertical="center"/>
    </xf>
    <xf numFmtId="0" fontId="37" fillId="2" borderId="35" xfId="0" applyNumberFormat="1" applyFont="1" applyFill="1" applyBorder="1" applyAlignment="1">
      <alignment horizontal="center" vertical="center"/>
    </xf>
    <xf numFmtId="0" fontId="37" fillId="2" borderId="17" xfId="0" applyFont="1" applyFill="1" applyBorder="1" applyAlignment="1">
      <alignment vertical="center" wrapText="1"/>
    </xf>
    <xf numFmtId="49" fontId="37" fillId="2" borderId="17" xfId="0" applyNumberFormat="1" applyFont="1" applyFill="1" applyBorder="1" applyAlignment="1">
      <alignment horizontal="center" vertical="center"/>
    </xf>
    <xf numFmtId="0" fontId="37" fillId="2" borderId="17" xfId="0" applyNumberFormat="1" applyFont="1" applyFill="1" applyBorder="1" applyAlignment="1">
      <alignment horizontal="center" vertical="center"/>
    </xf>
    <xf numFmtId="0" fontId="37" fillId="2" borderId="36" xfId="0" applyNumberFormat="1" applyFont="1" applyFill="1" applyBorder="1" applyAlignment="1">
      <alignment horizontal="center" vertical="center"/>
    </xf>
    <xf numFmtId="0" fontId="67" fillId="2" borderId="37" xfId="0" applyFont="1" applyFill="1" applyBorder="1" applyAlignment="1">
      <alignment horizontal="center" wrapText="1"/>
    </xf>
    <xf numFmtId="0" fontId="67" fillId="2" borderId="25" xfId="0" applyFont="1" applyFill="1" applyBorder="1" applyAlignment="1">
      <alignment horizontal="center" wrapText="1"/>
    </xf>
    <xf numFmtId="0" fontId="37" fillId="2" borderId="13" xfId="0" applyFont="1" applyFill="1" applyBorder="1" applyAlignment="1">
      <alignment horizontal="left" vertical="center"/>
    </xf>
    <xf numFmtId="0" fontId="67" fillId="2" borderId="13" xfId="0" applyFont="1" applyFill="1" applyBorder="1" applyAlignment="1">
      <alignment wrapText="1"/>
    </xf>
    <xf numFmtId="0" fontId="37" fillId="2" borderId="13" xfId="0" applyFont="1" applyFill="1" applyBorder="1" applyAlignment="1">
      <alignment horizontal="left" wrapText="1"/>
    </xf>
    <xf numFmtId="0" fontId="67" fillId="2" borderId="13" xfId="0" applyFont="1" applyFill="1" applyBorder="1" applyAlignment="1">
      <alignment horizontal="center" wrapText="1"/>
    </xf>
    <xf numFmtId="165" fontId="37" fillId="2" borderId="13" xfId="0" applyNumberFormat="1" applyFont="1" applyFill="1" applyBorder="1" applyAlignment="1">
      <alignment horizontal="right"/>
    </xf>
    <xf numFmtId="0" fontId="67" fillId="2" borderId="13" xfId="0" applyFont="1" applyFill="1" applyBorder="1" applyAlignment="1">
      <alignment horizontal="left" wrapText="1"/>
    </xf>
    <xf numFmtId="0" fontId="20" fillId="2" borderId="21" xfId="0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left"/>
    </xf>
    <xf numFmtId="0" fontId="37" fillId="2" borderId="81" xfId="0" applyFont="1" applyFill="1" applyBorder="1" applyAlignment="1">
      <alignment horizontal="center"/>
    </xf>
    <xf numFmtId="0" fontId="20" fillId="2" borderId="17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left"/>
    </xf>
    <xf numFmtId="0" fontId="20" fillId="2" borderId="107" xfId="0" applyFont="1" applyFill="1" applyBorder="1" applyAlignment="1">
      <alignment horizontal="center"/>
    </xf>
    <xf numFmtId="0" fontId="20" fillId="2" borderId="13" xfId="0" applyFont="1" applyFill="1" applyBorder="1" applyAlignment="1">
      <alignment horizontal="center"/>
    </xf>
    <xf numFmtId="0" fontId="20" fillId="2" borderId="13" xfId="0" applyFont="1" applyFill="1" applyBorder="1"/>
    <xf numFmtId="0" fontId="20" fillId="2" borderId="13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left"/>
    </xf>
    <xf numFmtId="0" fontId="20" fillId="2" borderId="108" xfId="0" applyFont="1" applyFill="1" applyBorder="1"/>
    <xf numFmtId="0" fontId="37" fillId="2" borderId="102" xfId="0" applyFont="1" applyFill="1" applyBorder="1" applyAlignment="1">
      <alignment horizontal="center"/>
    </xf>
    <xf numFmtId="0" fontId="20" fillId="2" borderId="102" xfId="0" applyFont="1" applyFill="1" applyBorder="1" applyAlignment="1">
      <alignment horizontal="left"/>
    </xf>
    <xf numFmtId="0" fontId="20" fillId="2" borderId="24" xfId="0" applyFont="1" applyFill="1" applyBorder="1" applyAlignment="1">
      <alignment horizontal="left"/>
    </xf>
    <xf numFmtId="0" fontId="20" fillId="2" borderId="24" xfId="0" applyFont="1" applyFill="1" applyBorder="1" applyAlignment="1">
      <alignment horizontal="center" vertical="center"/>
    </xf>
    <xf numFmtId="0" fontId="67" fillId="2" borderId="103" xfId="0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horizontal="center" vertical="center"/>
    </xf>
    <xf numFmtId="0" fontId="68" fillId="2" borderId="4" xfId="0" applyFont="1" applyFill="1" applyBorder="1" applyAlignment="1">
      <alignment vertical="center"/>
    </xf>
    <xf numFmtId="0" fontId="22" fillId="2" borderId="4" xfId="0" applyFont="1" applyFill="1" applyBorder="1" applyAlignment="1">
      <alignment vertical="center"/>
    </xf>
    <xf numFmtId="0" fontId="69" fillId="2" borderId="4" xfId="0" applyFont="1" applyFill="1" applyBorder="1" applyAlignment="1">
      <alignment vertical="center"/>
    </xf>
    <xf numFmtId="0" fontId="69" fillId="2" borderId="4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33" xfId="0" applyFont="1" applyFill="1" applyBorder="1" applyAlignment="1">
      <alignment horizontal="center" vertical="center"/>
    </xf>
    <xf numFmtId="0" fontId="70" fillId="2" borderId="4" xfId="0" applyFont="1" applyFill="1" applyBorder="1" applyAlignment="1">
      <alignment horizontal="center" vertical="center"/>
    </xf>
    <xf numFmtId="0" fontId="67" fillId="2" borderId="109" xfId="0" applyFont="1" applyFill="1" applyBorder="1" applyAlignment="1">
      <alignment horizontal="left" vertical="top" wrapText="1"/>
    </xf>
    <xf numFmtId="0" fontId="22" fillId="2" borderId="17" xfId="0" applyFont="1" applyFill="1" applyBorder="1" applyAlignment="1">
      <alignment horizontal="center" vertical="center"/>
    </xf>
    <xf numFmtId="0" fontId="68" fillId="2" borderId="17" xfId="0" applyFont="1" applyFill="1" applyBorder="1" applyAlignment="1">
      <alignment vertical="center"/>
    </xf>
    <xf numFmtId="0" fontId="22" fillId="2" borderId="17" xfId="0" applyFont="1" applyFill="1" applyBorder="1" applyAlignment="1">
      <alignment vertical="center"/>
    </xf>
    <xf numFmtId="0" fontId="69" fillId="2" borderId="17" xfId="0" applyFont="1" applyFill="1" applyBorder="1" applyAlignment="1">
      <alignment vertical="center"/>
    </xf>
    <xf numFmtId="0" fontId="69" fillId="2" borderId="17" xfId="0" applyFont="1" applyFill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0" fontId="70" fillId="2" borderId="17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68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69" fillId="2" borderId="0" xfId="0" applyFont="1" applyFill="1" applyBorder="1" applyAlignment="1">
      <alignment vertical="center"/>
    </xf>
    <xf numFmtId="0" fontId="67" fillId="2" borderId="0" xfId="0" applyFont="1" applyFill="1" applyBorder="1" applyAlignment="1">
      <alignment horizontal="left" vertical="top" wrapText="1"/>
    </xf>
    <xf numFmtId="0" fontId="37" fillId="2" borderId="40" xfId="0" applyFont="1" applyFill="1" applyBorder="1" applyAlignment="1">
      <alignment horizontal="center" vertical="center"/>
    </xf>
    <xf numFmtId="0" fontId="37" fillId="2" borderId="40" xfId="0" applyFont="1" applyFill="1" applyBorder="1" applyAlignment="1">
      <alignment vertical="center" wrapText="1"/>
    </xf>
    <xf numFmtId="49" fontId="37" fillId="2" borderId="40" xfId="0" applyNumberFormat="1" applyFont="1" applyFill="1" applyBorder="1" applyAlignment="1">
      <alignment vertical="center"/>
    </xf>
    <xf numFmtId="0" fontId="37" fillId="2" borderId="40" xfId="0" applyFont="1" applyFill="1" applyBorder="1" applyAlignment="1">
      <alignment horizontal="left" vertical="center"/>
    </xf>
    <xf numFmtId="0" fontId="37" fillId="2" borderId="40" xfId="0" applyNumberFormat="1" applyFont="1" applyFill="1" applyBorder="1" applyAlignment="1">
      <alignment horizontal="center" vertical="center"/>
    </xf>
    <xf numFmtId="0" fontId="67" fillId="2" borderId="40" xfId="0" applyFont="1" applyFill="1" applyBorder="1" applyAlignment="1">
      <alignment horizontal="center" wrapText="1"/>
    </xf>
    <xf numFmtId="165" fontId="37" fillId="2" borderId="40" xfId="0" applyNumberFormat="1" applyFont="1" applyFill="1" applyBorder="1" applyAlignment="1">
      <alignment horizontal="right"/>
    </xf>
    <xf numFmtId="0" fontId="67" fillId="2" borderId="40" xfId="0" applyFont="1" applyFill="1" applyBorder="1" applyAlignment="1">
      <alignment horizontal="left" wrapText="1"/>
    </xf>
    <xf numFmtId="0" fontId="17" fillId="0" borderId="0" xfId="0" applyFont="1"/>
    <xf numFmtId="0" fontId="66" fillId="0" borderId="0" xfId="0" applyFont="1" applyAlignment="1">
      <alignment horizontal="right"/>
    </xf>
    <xf numFmtId="0" fontId="66" fillId="0" borderId="0" xfId="0" applyFont="1"/>
    <xf numFmtId="0" fontId="66" fillId="0" borderId="0" xfId="0" applyFont="1" applyAlignment="1"/>
    <xf numFmtId="0" fontId="66" fillId="0" borderId="0" xfId="0" applyFont="1" applyAlignment="1">
      <alignment horizontal="center"/>
    </xf>
    <xf numFmtId="0" fontId="20" fillId="2" borderId="23" xfId="0" applyFont="1" applyFill="1" applyBorder="1" applyAlignment="1">
      <alignment horizontal="center" vertical="center"/>
    </xf>
    <xf numFmtId="0" fontId="30" fillId="0" borderId="0" xfId="213" applyFont="1" applyFill="1"/>
    <xf numFmtId="0" fontId="30" fillId="0" borderId="0" xfId="213" applyFont="1"/>
    <xf numFmtId="0" fontId="72" fillId="4" borderId="1" xfId="213" applyFont="1" applyFill="1" applyBorder="1" applyAlignment="1">
      <alignment wrapText="1"/>
    </xf>
    <xf numFmtId="0" fontId="72" fillId="4" borderId="114" xfId="213" applyFont="1" applyFill="1" applyBorder="1" applyAlignment="1">
      <alignment wrapText="1"/>
    </xf>
    <xf numFmtId="0" fontId="36" fillId="4" borderId="114" xfId="213" applyFont="1" applyFill="1" applyBorder="1" applyAlignment="1">
      <alignment horizontal="left" vertical="center" wrapText="1"/>
    </xf>
    <xf numFmtId="0" fontId="72" fillId="4" borderId="114" xfId="213" applyFont="1" applyFill="1" applyBorder="1" applyAlignment="1">
      <alignment horizontal="center" vertical="center" wrapText="1"/>
    </xf>
    <xf numFmtId="0" fontId="73" fillId="4" borderId="114" xfId="213" applyFont="1" applyFill="1" applyBorder="1" applyAlignment="1">
      <alignment horizontal="center" vertical="center" wrapText="1"/>
    </xf>
    <xf numFmtId="0" fontId="30" fillId="0" borderId="0" xfId="213" applyFont="1" applyFill="1" applyAlignment="1">
      <alignment wrapText="1"/>
    </xf>
    <xf numFmtId="0" fontId="30" fillId="0" borderId="0" xfId="213" applyFont="1" applyAlignment="1">
      <alignment wrapText="1"/>
    </xf>
    <xf numFmtId="0" fontId="37" fillId="2" borderId="1" xfId="213" applyFont="1" applyFill="1" applyBorder="1" applyAlignment="1">
      <alignment horizontal="center"/>
    </xf>
    <xf numFmtId="49" fontId="37" fillId="2" borderId="1" xfId="213" applyNumberFormat="1" applyFont="1" applyFill="1" applyBorder="1" applyAlignment="1">
      <alignment vertical="center"/>
    </xf>
    <xf numFmtId="0" fontId="37" fillId="2" borderId="115" xfId="213" applyFont="1" applyFill="1" applyBorder="1"/>
    <xf numFmtId="0" fontId="37" fillId="2" borderId="115" xfId="213" applyFont="1" applyFill="1" applyBorder="1" applyAlignment="1">
      <alignment horizontal="left" vertical="center"/>
    </xf>
    <xf numFmtId="0" fontId="37" fillId="2" borderId="115" xfId="213" applyFont="1" applyFill="1" applyBorder="1" applyAlignment="1">
      <alignment horizontal="center" vertical="center"/>
    </xf>
    <xf numFmtId="0" fontId="37" fillId="2" borderId="116" xfId="213" applyFont="1" applyFill="1" applyBorder="1" applyAlignment="1">
      <alignment horizontal="center" vertical="center"/>
    </xf>
    <xf numFmtId="0" fontId="37" fillId="2" borderId="76" xfId="213" applyFont="1" applyFill="1" applyBorder="1" applyAlignment="1">
      <alignment horizontal="center" vertical="center"/>
    </xf>
    <xf numFmtId="0" fontId="30" fillId="2" borderId="0" xfId="213" applyFont="1" applyFill="1"/>
    <xf numFmtId="0" fontId="37" fillId="2" borderId="115" xfId="213" applyFont="1" applyFill="1" applyBorder="1" applyAlignment="1">
      <alignment horizontal="left"/>
    </xf>
    <xf numFmtId="0" fontId="37" fillId="2" borderId="117" xfId="213" applyFont="1" applyFill="1" applyBorder="1" applyAlignment="1">
      <alignment horizontal="center" vertical="center"/>
    </xf>
    <xf numFmtId="0" fontId="37" fillId="2" borderId="17" xfId="213" applyFont="1" applyFill="1" applyBorder="1" applyAlignment="1">
      <alignment horizontal="center"/>
    </xf>
    <xf numFmtId="49" fontId="37" fillId="2" borderId="17" xfId="213" applyNumberFormat="1" applyFont="1" applyFill="1" applyBorder="1" applyAlignment="1">
      <alignment vertical="center"/>
    </xf>
    <xf numFmtId="0" fontId="37" fillId="2" borderId="71" xfId="213" applyFont="1" applyFill="1" applyBorder="1"/>
    <xf numFmtId="0" fontId="37" fillId="2" borderId="71" xfId="213" applyFont="1" applyFill="1" applyBorder="1" applyAlignment="1">
      <alignment horizontal="left" vertical="center"/>
    </xf>
    <xf numFmtId="0" fontId="37" fillId="2" borderId="71" xfId="213" applyFont="1" applyFill="1" applyBorder="1" applyAlignment="1">
      <alignment horizontal="center" vertical="center"/>
    </xf>
    <xf numFmtId="0" fontId="37" fillId="2" borderId="118" xfId="213" applyFont="1" applyFill="1" applyBorder="1" applyAlignment="1">
      <alignment horizontal="center" vertical="center"/>
    </xf>
    <xf numFmtId="0" fontId="37" fillId="2" borderId="75" xfId="213" applyFont="1" applyFill="1" applyBorder="1" applyAlignment="1">
      <alignment horizontal="center" vertical="center"/>
    </xf>
    <xf numFmtId="0" fontId="37" fillId="2" borderId="4" xfId="213" applyFont="1" applyFill="1" applyBorder="1" applyAlignment="1">
      <alignment horizontal="center"/>
    </xf>
    <xf numFmtId="49" fontId="37" fillId="3" borderId="4" xfId="213" applyNumberFormat="1" applyFont="1" applyFill="1" applyBorder="1" applyAlignment="1">
      <alignment vertical="center"/>
    </xf>
    <xf numFmtId="0" fontId="37" fillId="3" borderId="114" xfId="213" applyFont="1" applyFill="1" applyBorder="1"/>
    <xf numFmtId="0" fontId="37" fillId="3" borderId="114" xfId="213" applyFont="1" applyFill="1" applyBorder="1" applyAlignment="1">
      <alignment horizontal="left"/>
    </xf>
    <xf numFmtId="0" fontId="37" fillId="3" borderId="114" xfId="213" applyFont="1" applyFill="1" applyBorder="1" applyAlignment="1">
      <alignment horizontal="left" vertical="center"/>
    </xf>
    <xf numFmtId="0" fontId="37" fillId="3" borderId="114" xfId="213" applyFont="1" applyFill="1" applyBorder="1" applyAlignment="1">
      <alignment horizontal="center" vertical="center"/>
    </xf>
    <xf numFmtId="0" fontId="37" fillId="3" borderId="117" xfId="213" applyFont="1" applyFill="1" applyBorder="1" applyAlignment="1">
      <alignment horizontal="center" vertical="center"/>
    </xf>
    <xf numFmtId="0" fontId="37" fillId="3" borderId="0" xfId="213" applyFont="1" applyFill="1" applyBorder="1" applyAlignment="1">
      <alignment horizontal="center" vertical="center"/>
    </xf>
    <xf numFmtId="0" fontId="30" fillId="3" borderId="0" xfId="213" applyFont="1" applyFill="1"/>
    <xf numFmtId="49" fontId="37" fillId="3" borderId="1" xfId="213" applyNumberFormat="1" applyFont="1" applyFill="1" applyBorder="1" applyAlignment="1">
      <alignment vertical="center"/>
    </xf>
    <xf numFmtId="0" fontId="37" fillId="3" borderId="115" xfId="213" applyFont="1" applyFill="1" applyBorder="1"/>
    <xf numFmtId="0" fontId="74" fillId="3" borderId="1" xfId="213" applyFont="1" applyFill="1" applyBorder="1" applyAlignment="1">
      <alignment horizontal="left" vertical="center" wrapText="1"/>
    </xf>
    <xf numFmtId="0" fontId="37" fillId="3" borderId="115" xfId="213" applyFont="1" applyFill="1" applyBorder="1" applyAlignment="1">
      <alignment horizontal="center" vertical="center"/>
    </xf>
    <xf numFmtId="0" fontId="37" fillId="3" borderId="76" xfId="213" applyFont="1" applyFill="1" applyBorder="1" applyAlignment="1">
      <alignment horizontal="center" vertical="center"/>
    </xf>
    <xf numFmtId="49" fontId="37" fillId="3" borderId="17" xfId="213" applyNumberFormat="1" applyFont="1" applyFill="1" applyBorder="1" applyAlignment="1">
      <alignment vertical="center"/>
    </xf>
    <xf numFmtId="0" fontId="37" fillId="3" borderId="71" xfId="213" applyFont="1" applyFill="1" applyBorder="1"/>
    <xf numFmtId="0" fontId="37" fillId="3" borderId="17" xfId="213" applyFont="1" applyFill="1" applyBorder="1" applyAlignment="1">
      <alignment horizontal="left" vertical="center"/>
    </xf>
    <xf numFmtId="0" fontId="37" fillId="3" borderId="71" xfId="213" applyFont="1" applyFill="1" applyBorder="1" applyAlignment="1">
      <alignment horizontal="center" vertical="center"/>
    </xf>
    <xf numFmtId="0" fontId="37" fillId="3" borderId="118" xfId="213" applyFont="1" applyFill="1" applyBorder="1" applyAlignment="1">
      <alignment horizontal="center" vertical="center"/>
    </xf>
    <xf numFmtId="0" fontId="37" fillId="3" borderId="75" xfId="213" applyFont="1" applyFill="1" applyBorder="1" applyAlignment="1">
      <alignment horizontal="center" vertical="center"/>
    </xf>
    <xf numFmtId="49" fontId="37" fillId="2" borderId="4" xfId="213" applyNumberFormat="1" applyFont="1" applyFill="1" applyBorder="1" applyAlignment="1">
      <alignment vertical="center"/>
    </xf>
    <xf numFmtId="0" fontId="37" fillId="2" borderId="114" xfId="213" applyFont="1" applyFill="1" applyBorder="1"/>
    <xf numFmtId="0" fontId="37" fillId="2" borderId="114" xfId="213" applyFont="1" applyFill="1" applyBorder="1" applyAlignment="1">
      <alignment horizontal="left"/>
    </xf>
    <xf numFmtId="0" fontId="37" fillId="2" borderId="114" xfId="213" applyFont="1" applyFill="1" applyBorder="1" applyAlignment="1">
      <alignment horizontal="left" vertical="center"/>
    </xf>
    <xf numFmtId="0" fontId="37" fillId="2" borderId="114" xfId="213" applyFont="1" applyFill="1" applyBorder="1" applyAlignment="1">
      <alignment horizontal="center" vertical="center"/>
    </xf>
    <xf numFmtId="0" fontId="37" fillId="2" borderId="0" xfId="213" applyFont="1" applyFill="1" applyBorder="1" applyAlignment="1">
      <alignment horizontal="center" vertical="center"/>
    </xf>
    <xf numFmtId="0" fontId="37" fillId="2" borderId="71" xfId="213" applyFont="1" applyFill="1" applyBorder="1" applyAlignment="1">
      <alignment horizontal="left"/>
    </xf>
    <xf numFmtId="0" fontId="30" fillId="5" borderId="4" xfId="213" applyFont="1" applyFill="1" applyBorder="1" applyAlignment="1">
      <alignment horizontal="left" vertical="center"/>
    </xf>
    <xf numFmtId="0" fontId="30" fillId="5" borderId="1" xfId="213" applyFont="1" applyFill="1" applyBorder="1" applyAlignment="1">
      <alignment horizontal="left" vertical="center"/>
    </xf>
    <xf numFmtId="0" fontId="37" fillId="3" borderId="71" xfId="213" applyFont="1" applyFill="1" applyBorder="1" applyAlignment="1">
      <alignment horizontal="left"/>
    </xf>
    <xf numFmtId="0" fontId="30" fillId="5" borderId="17" xfId="213" applyFont="1" applyFill="1" applyBorder="1" applyAlignment="1">
      <alignment horizontal="left" vertical="center"/>
    </xf>
    <xf numFmtId="0" fontId="37" fillId="2" borderId="24" xfId="213" applyFont="1" applyFill="1" applyBorder="1" applyAlignment="1">
      <alignment horizontal="center"/>
    </xf>
    <xf numFmtId="49" fontId="37" fillId="2" borderId="24" xfId="213" applyNumberFormat="1" applyFont="1" applyFill="1" applyBorder="1" applyAlignment="1">
      <alignment vertical="center"/>
    </xf>
    <xf numFmtId="0" fontId="37" fillId="2" borderId="101" xfId="213" applyFont="1" applyFill="1" applyBorder="1"/>
    <xf numFmtId="0" fontId="37" fillId="2" borderId="101" xfId="213" applyFont="1" applyFill="1" applyBorder="1" applyAlignment="1">
      <alignment horizontal="left"/>
    </xf>
    <xf numFmtId="0" fontId="37" fillId="2" borderId="101" xfId="213" applyFont="1" applyFill="1" applyBorder="1" applyAlignment="1">
      <alignment horizontal="left" vertical="center"/>
    </xf>
    <xf numFmtId="0" fontId="37" fillId="2" borderId="101" xfId="213" applyFont="1" applyFill="1" applyBorder="1" applyAlignment="1">
      <alignment horizontal="center" vertical="center"/>
    </xf>
    <xf numFmtId="0" fontId="37" fillId="2" borderId="119" xfId="213" applyFont="1" applyFill="1" applyBorder="1" applyAlignment="1">
      <alignment horizontal="center" vertical="center"/>
    </xf>
    <xf numFmtId="0" fontId="37" fillId="2" borderId="73" xfId="213" applyFont="1" applyFill="1" applyBorder="1" applyAlignment="1">
      <alignment horizontal="center" vertical="center"/>
    </xf>
    <xf numFmtId="49" fontId="37" fillId="3" borderId="24" xfId="213" applyNumberFormat="1" applyFont="1" applyFill="1" applyBorder="1" applyAlignment="1">
      <alignment vertical="center"/>
    </xf>
    <xf numFmtId="0" fontId="37" fillId="5" borderId="101" xfId="213" applyFont="1" applyFill="1" applyBorder="1"/>
    <xf numFmtId="0" fontId="37" fillId="5" borderId="101" xfId="213" applyFont="1" applyFill="1" applyBorder="1" applyAlignment="1">
      <alignment horizontal="left"/>
    </xf>
    <xf numFmtId="0" fontId="37" fillId="5" borderId="101" xfId="213" applyFont="1" applyFill="1" applyBorder="1" applyAlignment="1">
      <alignment horizontal="left" vertical="center"/>
    </xf>
    <xf numFmtId="0" fontId="37" fillId="5" borderId="101" xfId="213" applyFont="1" applyFill="1" applyBorder="1" applyAlignment="1">
      <alignment horizontal="center" vertical="center"/>
    </xf>
    <xf numFmtId="0" fontId="37" fillId="5" borderId="119" xfId="213" applyFont="1" applyFill="1" applyBorder="1" applyAlignment="1">
      <alignment horizontal="center" vertical="center"/>
    </xf>
    <xf numFmtId="0" fontId="37" fillId="5" borderId="73" xfId="213" applyFont="1" applyFill="1" applyBorder="1" applyAlignment="1">
      <alignment horizontal="center" vertical="center"/>
    </xf>
    <xf numFmtId="49" fontId="37" fillId="2" borderId="24" xfId="213" applyNumberFormat="1" applyFont="1" applyFill="1" applyBorder="1" applyAlignment="1">
      <alignment horizontal="left" vertical="center"/>
    </xf>
    <xf numFmtId="0" fontId="37" fillId="3" borderId="4" xfId="213" applyFont="1" applyFill="1" applyBorder="1" applyAlignment="1">
      <alignment horizontal="left" vertical="center"/>
    </xf>
    <xf numFmtId="0" fontId="37" fillId="3" borderId="1" xfId="213" applyFont="1" applyFill="1" applyBorder="1" applyAlignment="1">
      <alignment horizontal="left" vertical="center"/>
    </xf>
    <xf numFmtId="49" fontId="37" fillId="6" borderId="4" xfId="213" applyNumberFormat="1" applyFont="1" applyFill="1" applyBorder="1" applyAlignment="1">
      <alignment vertical="center"/>
    </xf>
    <xf numFmtId="0" fontId="37" fillId="6" borderId="114" xfId="213" applyFont="1" applyFill="1" applyBorder="1"/>
    <xf numFmtId="0" fontId="37" fillId="6" borderId="4" xfId="213" applyFont="1" applyFill="1" applyBorder="1" applyAlignment="1">
      <alignment horizontal="left" vertical="center"/>
    </xf>
    <xf numFmtId="0" fontId="37" fillId="6" borderId="114" xfId="213" applyFont="1" applyFill="1" applyBorder="1" applyAlignment="1">
      <alignment horizontal="center" vertical="center"/>
    </xf>
    <xf numFmtId="0" fontId="37" fillId="6" borderId="117" xfId="213" applyFont="1" applyFill="1" applyBorder="1" applyAlignment="1">
      <alignment horizontal="center" vertical="center"/>
    </xf>
    <xf numFmtId="0" fontId="37" fillId="6" borderId="0" xfId="213" applyFont="1" applyFill="1" applyBorder="1" applyAlignment="1">
      <alignment horizontal="center" vertical="center"/>
    </xf>
    <xf numFmtId="0" fontId="30" fillId="6" borderId="0" xfId="213" applyFont="1" applyFill="1"/>
    <xf numFmtId="49" fontId="37" fillId="6" borderId="1" xfId="213" applyNumberFormat="1" applyFont="1" applyFill="1" applyBorder="1" applyAlignment="1">
      <alignment vertical="center"/>
    </xf>
    <xf numFmtId="0" fontId="37" fillId="6" borderId="115" xfId="213" applyFont="1" applyFill="1" applyBorder="1"/>
    <xf numFmtId="0" fontId="37" fillId="6" borderId="115" xfId="213" applyFont="1" applyFill="1" applyBorder="1" applyAlignment="1">
      <alignment horizontal="left"/>
    </xf>
    <xf numFmtId="0" fontId="37" fillId="6" borderId="1" xfId="213" applyFont="1" applyFill="1" applyBorder="1" applyAlignment="1">
      <alignment horizontal="left" vertical="center"/>
    </xf>
    <xf numFmtId="0" fontId="37" fillId="6" borderId="115" xfId="213" applyFont="1" applyFill="1" applyBorder="1" applyAlignment="1">
      <alignment horizontal="center" vertical="center"/>
    </xf>
    <xf numFmtId="0" fontId="37" fillId="6" borderId="76" xfId="213" applyFont="1" applyFill="1" applyBorder="1" applyAlignment="1">
      <alignment horizontal="center" vertical="center"/>
    </xf>
    <xf numFmtId="49" fontId="37" fillId="7" borderId="1" xfId="213" applyNumberFormat="1" applyFont="1" applyFill="1" applyBorder="1" applyAlignment="1">
      <alignment vertical="center"/>
    </xf>
    <xf numFmtId="0" fontId="37" fillId="7" borderId="115" xfId="213" applyFont="1" applyFill="1" applyBorder="1"/>
    <xf numFmtId="0" fontId="37" fillId="7" borderId="115" xfId="213" applyFont="1" applyFill="1" applyBorder="1" applyAlignment="1">
      <alignment horizontal="left"/>
    </xf>
    <xf numFmtId="0" fontId="37" fillId="7" borderId="1" xfId="213" applyFont="1" applyFill="1" applyBorder="1" applyAlignment="1">
      <alignment horizontal="left" vertical="center"/>
    </xf>
    <xf numFmtId="0" fontId="37" fillId="7" borderId="115" xfId="213" applyFont="1" applyFill="1" applyBorder="1" applyAlignment="1">
      <alignment horizontal="center" vertical="center"/>
    </xf>
    <xf numFmtId="0" fontId="37" fillId="7" borderId="117" xfId="213" applyFont="1" applyFill="1" applyBorder="1" applyAlignment="1">
      <alignment horizontal="center" vertical="center"/>
    </xf>
    <xf numFmtId="0" fontId="37" fillId="7" borderId="76" xfId="213" applyFont="1" applyFill="1" applyBorder="1" applyAlignment="1">
      <alignment horizontal="center" vertical="center"/>
    </xf>
    <xf numFmtId="0" fontId="30" fillId="7" borderId="0" xfId="213" applyFont="1" applyFill="1"/>
    <xf numFmtId="0" fontId="37" fillId="7" borderId="116" xfId="213" applyFont="1" applyFill="1" applyBorder="1" applyAlignment="1">
      <alignment horizontal="center" vertical="center"/>
    </xf>
    <xf numFmtId="49" fontId="37" fillId="7" borderId="17" xfId="213" applyNumberFormat="1" applyFont="1" applyFill="1" applyBorder="1" applyAlignment="1">
      <alignment vertical="center"/>
    </xf>
    <xf numFmtId="0" fontId="37" fillId="7" borderId="71" xfId="213" applyFont="1" applyFill="1" applyBorder="1"/>
    <xf numFmtId="0" fontId="37" fillId="7" borderId="17" xfId="213" applyFont="1" applyFill="1" applyBorder="1" applyAlignment="1">
      <alignment horizontal="left" vertical="center"/>
    </xf>
    <xf numFmtId="0" fontId="37" fillId="7" borderId="71" xfId="213" applyFont="1" applyFill="1" applyBorder="1" applyAlignment="1">
      <alignment horizontal="center" vertical="center"/>
    </xf>
    <xf numFmtId="0" fontId="37" fillId="7" borderId="118" xfId="213" applyFont="1" applyFill="1" applyBorder="1" applyAlignment="1">
      <alignment horizontal="center" vertical="center"/>
    </xf>
    <xf numFmtId="0" fontId="37" fillId="7" borderId="75" xfId="213" applyFont="1" applyFill="1" applyBorder="1" applyAlignment="1">
      <alignment horizontal="center" vertical="center"/>
    </xf>
    <xf numFmtId="0" fontId="37" fillId="2" borderId="4" xfId="213" applyFont="1" applyFill="1" applyBorder="1" applyAlignment="1">
      <alignment horizontal="left" vertical="center"/>
    </xf>
    <xf numFmtId="0" fontId="37" fillId="2" borderId="1" xfId="213" applyFont="1" applyFill="1" applyBorder="1" applyAlignment="1">
      <alignment horizontal="left" vertical="center"/>
    </xf>
    <xf numFmtId="0" fontId="30" fillId="2" borderId="115" xfId="213" applyFont="1" applyFill="1" applyBorder="1" applyAlignment="1">
      <alignment horizontal="center" vertical="center"/>
    </xf>
    <xf numFmtId="0" fontId="75" fillId="2" borderId="117" xfId="213" applyFont="1" applyFill="1" applyBorder="1" applyAlignment="1">
      <alignment horizontal="center" vertical="center"/>
    </xf>
    <xf numFmtId="0" fontId="37" fillId="2" borderId="17" xfId="213" applyFont="1" applyFill="1" applyBorder="1" applyAlignment="1">
      <alignment horizontal="left" vertical="center"/>
    </xf>
    <xf numFmtId="0" fontId="37" fillId="3" borderId="101" xfId="213" applyFont="1" applyFill="1" applyBorder="1"/>
    <xf numFmtId="0" fontId="37" fillId="0" borderId="101" xfId="213" applyFont="1" applyBorder="1" applyAlignment="1">
      <alignment horizontal="left"/>
    </xf>
    <xf numFmtId="0" fontId="37" fillId="0" borderId="101" xfId="213" applyFont="1" applyBorder="1"/>
    <xf numFmtId="0" fontId="37" fillId="0" borderId="101" xfId="213" applyFont="1" applyBorder="1" applyAlignment="1">
      <alignment horizontal="left" vertical="center"/>
    </xf>
    <xf numFmtId="0" fontId="37" fillId="0" borderId="101" xfId="213" applyFont="1" applyBorder="1" applyAlignment="1">
      <alignment horizontal="center" vertical="center"/>
    </xf>
    <xf numFmtId="0" fontId="37" fillId="0" borderId="119" xfId="213" applyFont="1" applyBorder="1" applyAlignment="1">
      <alignment horizontal="center" vertical="center"/>
    </xf>
    <xf numFmtId="0" fontId="37" fillId="0" borderId="73" xfId="213" applyFont="1" applyBorder="1" applyAlignment="1">
      <alignment horizontal="center" vertical="center"/>
    </xf>
    <xf numFmtId="0" fontId="37" fillId="3" borderId="115" xfId="213" applyFont="1" applyFill="1" applyBorder="1" applyAlignment="1">
      <alignment horizontal="left"/>
    </xf>
    <xf numFmtId="0" fontId="37" fillId="3" borderId="115" xfId="213" applyFont="1" applyFill="1" applyBorder="1" applyAlignment="1">
      <alignment horizontal="left" vertical="center"/>
    </xf>
    <xf numFmtId="0" fontId="37" fillId="3" borderId="71" xfId="213" applyFont="1" applyFill="1" applyBorder="1" applyAlignment="1">
      <alignment horizontal="left" vertical="center"/>
    </xf>
    <xf numFmtId="0" fontId="37" fillId="8" borderId="101" xfId="213" applyFont="1" applyFill="1" applyBorder="1"/>
    <xf numFmtId="0" fontId="37" fillId="8" borderId="101" xfId="213" applyFont="1" applyFill="1" applyBorder="1" applyAlignment="1">
      <alignment horizontal="left"/>
    </xf>
    <xf numFmtId="0" fontId="37" fillId="8" borderId="101" xfId="213" applyFont="1" applyFill="1" applyBorder="1" applyAlignment="1">
      <alignment horizontal="left" vertical="center"/>
    </xf>
    <xf numFmtId="0" fontId="37" fillId="8" borderId="101" xfId="213" applyFont="1" applyFill="1" applyBorder="1" applyAlignment="1">
      <alignment horizontal="center" vertical="center"/>
    </xf>
    <xf numFmtId="0" fontId="37" fillId="8" borderId="119" xfId="213" applyFont="1" applyFill="1" applyBorder="1" applyAlignment="1">
      <alignment horizontal="center" vertical="center"/>
    </xf>
    <xf numFmtId="0" fontId="37" fillId="8" borderId="73" xfId="213" applyFont="1" applyFill="1" applyBorder="1" applyAlignment="1">
      <alignment horizontal="center" vertical="center"/>
    </xf>
    <xf numFmtId="0" fontId="37" fillId="3" borderId="101" xfId="213" applyFont="1" applyFill="1" applyBorder="1" applyAlignment="1">
      <alignment horizontal="left"/>
    </xf>
    <xf numFmtId="0" fontId="37" fillId="3" borderId="101" xfId="213" applyFont="1" applyFill="1" applyBorder="1" applyAlignment="1">
      <alignment horizontal="left" vertical="center"/>
    </xf>
    <xf numFmtId="0" fontId="37" fillId="3" borderId="101" xfId="213" applyFont="1" applyFill="1" applyBorder="1" applyAlignment="1">
      <alignment horizontal="center" vertical="center"/>
    </xf>
    <xf numFmtId="0" fontId="37" fillId="3" borderId="119" xfId="213" applyFont="1" applyFill="1" applyBorder="1" applyAlignment="1">
      <alignment horizontal="center" vertical="center"/>
    </xf>
    <xf numFmtId="0" fontId="37" fillId="3" borderId="73" xfId="213" applyFont="1" applyFill="1" applyBorder="1" applyAlignment="1">
      <alignment horizontal="center" vertical="center"/>
    </xf>
    <xf numFmtId="49" fontId="37" fillId="0" borderId="24" xfId="213" applyNumberFormat="1" applyFont="1" applyFill="1" applyBorder="1" applyAlignment="1">
      <alignment vertical="center"/>
    </xf>
    <xf numFmtId="49" fontId="37" fillId="9" borderId="24" xfId="213" applyNumberFormat="1" applyFont="1" applyFill="1" applyBorder="1" applyAlignment="1">
      <alignment vertical="center"/>
    </xf>
    <xf numFmtId="0" fontId="37" fillId="9" borderId="101" xfId="213" applyFont="1" applyFill="1" applyBorder="1"/>
    <xf numFmtId="0" fontId="37" fillId="9" borderId="101" xfId="213" applyFont="1" applyFill="1" applyBorder="1" applyAlignment="1">
      <alignment horizontal="left"/>
    </xf>
    <xf numFmtId="0" fontId="37" fillId="9" borderId="101" xfId="213" applyFont="1" applyFill="1" applyBorder="1" applyAlignment="1">
      <alignment horizontal="left" vertical="center"/>
    </xf>
    <xf numFmtId="0" fontId="37" fillId="9" borderId="101" xfId="213" applyFont="1" applyFill="1" applyBorder="1" applyAlignment="1">
      <alignment horizontal="center" vertical="center"/>
    </xf>
    <xf numFmtId="0" fontId="37" fillId="9" borderId="119" xfId="213" applyFont="1" applyFill="1" applyBorder="1" applyAlignment="1">
      <alignment horizontal="center" vertical="center"/>
    </xf>
    <xf numFmtId="0" fontId="37" fillId="9" borderId="73" xfId="213" applyFont="1" applyFill="1" applyBorder="1" applyAlignment="1">
      <alignment horizontal="center" vertical="center"/>
    </xf>
    <xf numFmtId="0" fontId="30" fillId="9" borderId="0" xfId="213" applyFont="1" applyFill="1"/>
    <xf numFmtId="49" fontId="37" fillId="10" borderId="4" xfId="213" applyNumberFormat="1" applyFont="1" applyFill="1" applyBorder="1" applyAlignment="1">
      <alignment vertical="center"/>
    </xf>
    <xf numFmtId="0" fontId="37" fillId="10" borderId="4" xfId="213" applyFont="1" applyFill="1" applyBorder="1"/>
    <xf numFmtId="0" fontId="37" fillId="10" borderId="114" xfId="213" applyFont="1" applyFill="1" applyBorder="1"/>
    <xf numFmtId="0" fontId="37" fillId="10" borderId="114" xfId="213" applyFont="1" applyFill="1" applyBorder="1" applyAlignment="1">
      <alignment horizontal="center" vertical="center"/>
    </xf>
    <xf numFmtId="0" fontId="37" fillId="10" borderId="13" xfId="213" applyFont="1" applyFill="1" applyBorder="1" applyAlignment="1">
      <alignment horizontal="center" vertical="center"/>
    </xf>
    <xf numFmtId="0" fontId="37" fillId="10" borderId="0" xfId="213" applyFont="1" applyFill="1" applyBorder="1" applyAlignment="1">
      <alignment horizontal="center" vertical="center"/>
    </xf>
    <xf numFmtId="49" fontId="37" fillId="10" borderId="1" xfId="213" applyNumberFormat="1" applyFont="1" applyFill="1" applyBorder="1" applyAlignment="1">
      <alignment vertical="center"/>
    </xf>
    <xf numFmtId="0" fontId="37" fillId="10" borderId="1" xfId="213" applyFont="1" applyFill="1" applyBorder="1"/>
    <xf numFmtId="0" fontId="37" fillId="10" borderId="115" xfId="213" applyFont="1" applyFill="1" applyBorder="1"/>
    <xf numFmtId="0" fontId="37" fillId="10" borderId="115" xfId="213" applyFont="1" applyFill="1" applyBorder="1" applyAlignment="1">
      <alignment horizontal="center" vertical="center"/>
    </xf>
    <xf numFmtId="0" fontId="37" fillId="10" borderId="76" xfId="213" applyFont="1" applyFill="1" applyBorder="1" applyAlignment="1">
      <alignment horizontal="center" vertical="center"/>
    </xf>
    <xf numFmtId="49" fontId="37" fillId="10" borderId="17" xfId="213" applyNumberFormat="1" applyFont="1" applyFill="1" applyBorder="1" applyAlignment="1">
      <alignment vertical="center"/>
    </xf>
    <xf numFmtId="0" fontId="37" fillId="10" borderId="17" xfId="213" applyFont="1" applyFill="1" applyBorder="1"/>
    <xf numFmtId="0" fontId="37" fillId="10" borderId="71" xfId="213" applyFont="1" applyFill="1" applyBorder="1"/>
    <xf numFmtId="0" fontId="37" fillId="10" borderId="71" xfId="213" applyFont="1" applyFill="1" applyBorder="1" applyAlignment="1">
      <alignment horizontal="center" vertical="center"/>
    </xf>
    <xf numFmtId="0" fontId="37" fillId="10" borderId="25" xfId="213" applyFont="1" applyFill="1" applyBorder="1" applyAlignment="1">
      <alignment horizontal="center" vertical="center"/>
    </xf>
    <xf numFmtId="0" fontId="37" fillId="10" borderId="75" xfId="213" applyFont="1" applyFill="1" applyBorder="1" applyAlignment="1">
      <alignment horizontal="center" vertical="center"/>
    </xf>
    <xf numFmtId="0" fontId="30" fillId="2" borderId="4" xfId="213" applyFont="1" applyFill="1" applyBorder="1"/>
    <xf numFmtId="0" fontId="74" fillId="2" borderId="1" xfId="213" applyFont="1" applyFill="1" applyBorder="1" applyAlignment="1">
      <alignment horizontal="left" vertical="center"/>
    </xf>
    <xf numFmtId="0" fontId="74" fillId="2" borderId="17" xfId="213" applyFont="1" applyFill="1" applyBorder="1" applyAlignment="1">
      <alignment horizontal="left" vertical="center"/>
    </xf>
    <xf numFmtId="0" fontId="37" fillId="2" borderId="4" xfId="213" applyFont="1" applyFill="1" applyBorder="1"/>
    <xf numFmtId="0" fontId="37" fillId="2" borderId="1" xfId="213" applyFont="1" applyFill="1" applyBorder="1"/>
    <xf numFmtId="0" fontId="37" fillId="2" borderId="17" xfId="213" applyFont="1" applyFill="1" applyBorder="1"/>
    <xf numFmtId="0" fontId="37" fillId="3" borderId="4" xfId="213" applyFont="1" applyFill="1" applyBorder="1"/>
    <xf numFmtId="0" fontId="37" fillId="3" borderId="1" xfId="213" applyFont="1" applyFill="1" applyBorder="1"/>
    <xf numFmtId="0" fontId="37" fillId="3" borderId="17" xfId="213" applyFont="1" applyFill="1" applyBorder="1"/>
    <xf numFmtId="0" fontId="30" fillId="0" borderId="0" xfId="213" applyFont="1" applyFill="1" applyBorder="1"/>
    <xf numFmtId="0" fontId="37" fillId="3" borderId="0" xfId="213" applyFont="1" applyFill="1"/>
    <xf numFmtId="0" fontId="37" fillId="2" borderId="4" xfId="213" applyFont="1" applyFill="1" applyBorder="1" applyAlignment="1">
      <alignment horizontal="left"/>
    </xf>
    <xf numFmtId="0" fontId="37" fillId="2" borderId="114" xfId="213" applyNumberFormat="1" applyFont="1" applyFill="1" applyBorder="1" applyAlignment="1">
      <alignment horizontal="center" vertical="center"/>
    </xf>
    <xf numFmtId="0" fontId="37" fillId="2" borderId="115" xfId="213" applyNumberFormat="1" applyFont="1" applyFill="1" applyBorder="1" applyAlignment="1">
      <alignment horizontal="center" vertical="center"/>
    </xf>
    <xf numFmtId="0" fontId="37" fillId="2" borderId="17" xfId="213" applyFont="1" applyFill="1" applyBorder="1" applyAlignment="1">
      <alignment horizontal="left"/>
    </xf>
    <xf numFmtId="0" fontId="37" fillId="2" borderId="71" xfId="213" applyNumberFormat="1" applyFont="1" applyFill="1" applyBorder="1" applyAlignment="1">
      <alignment horizontal="center" vertical="center"/>
    </xf>
    <xf numFmtId="0" fontId="30" fillId="10" borderId="24" xfId="213" applyFont="1" applyFill="1" applyBorder="1"/>
    <xf numFmtId="0" fontId="30" fillId="10" borderId="24" xfId="213" applyFont="1" applyFill="1" applyBorder="1" applyAlignment="1">
      <alignment horizontal="center"/>
    </xf>
    <xf numFmtId="0" fontId="30" fillId="0" borderId="24" xfId="213" applyFont="1" applyBorder="1"/>
    <xf numFmtId="0" fontId="30" fillId="0" borderId="24" xfId="213" applyFont="1" applyBorder="1" applyAlignment="1">
      <alignment horizontal="center"/>
    </xf>
    <xf numFmtId="0" fontId="37" fillId="2" borderId="21" xfId="213" applyFont="1" applyFill="1" applyBorder="1" applyAlignment="1">
      <alignment horizontal="center"/>
    </xf>
    <xf numFmtId="0" fontId="30" fillId="0" borderId="21" xfId="213" applyFont="1" applyBorder="1"/>
    <xf numFmtId="0" fontId="30" fillId="0" borderId="21" xfId="213" applyFont="1" applyBorder="1" applyAlignment="1">
      <alignment horizontal="center"/>
    </xf>
    <xf numFmtId="0" fontId="30" fillId="0" borderId="17" xfId="213" applyFont="1" applyBorder="1"/>
    <xf numFmtId="0" fontId="30" fillId="0" borderId="17" xfId="213" applyFont="1" applyBorder="1" applyAlignment="1">
      <alignment horizontal="center"/>
    </xf>
    <xf numFmtId="0" fontId="30" fillId="10" borderId="21" xfId="213" applyFont="1" applyFill="1" applyBorder="1"/>
    <xf numFmtId="0" fontId="30" fillId="10" borderId="21" xfId="213" applyFont="1" applyFill="1" applyBorder="1" applyAlignment="1">
      <alignment horizontal="center"/>
    </xf>
    <xf numFmtId="0" fontId="30" fillId="10" borderId="1" xfId="213" applyFont="1" applyFill="1" applyBorder="1"/>
    <xf numFmtId="0" fontId="30" fillId="10" borderId="1" xfId="213" applyFont="1" applyFill="1" applyBorder="1" applyAlignment="1">
      <alignment horizontal="center"/>
    </xf>
    <xf numFmtId="0" fontId="30" fillId="10" borderId="17" xfId="213" applyFont="1" applyFill="1" applyBorder="1"/>
    <xf numFmtId="0" fontId="30" fillId="10" borderId="17" xfId="213" applyFont="1" applyFill="1" applyBorder="1" applyAlignment="1">
      <alignment horizontal="center"/>
    </xf>
    <xf numFmtId="0" fontId="30" fillId="0" borderId="1" xfId="213" applyFont="1" applyBorder="1"/>
    <xf numFmtId="0" fontId="30" fillId="0" borderId="1" xfId="213" applyFont="1" applyBorder="1" applyAlignment="1">
      <alignment horizontal="center"/>
    </xf>
    <xf numFmtId="49" fontId="37" fillId="0" borderId="21" xfId="213" applyNumberFormat="1" applyFont="1" applyFill="1" applyBorder="1" applyAlignment="1">
      <alignment vertical="center"/>
    </xf>
    <xf numFmtId="0" fontId="37" fillId="0" borderId="21" xfId="213" applyFont="1" applyFill="1" applyBorder="1" applyAlignment="1">
      <alignment horizontal="left" vertical="center"/>
    </xf>
    <xf numFmtId="0" fontId="30" fillId="0" borderId="21" xfId="213" applyFont="1" applyFill="1" applyBorder="1"/>
    <xf numFmtId="0" fontId="37" fillId="0" borderId="21" xfId="213" applyFont="1" applyFill="1" applyBorder="1" applyAlignment="1">
      <alignment horizontal="center" vertical="center"/>
    </xf>
    <xf numFmtId="0" fontId="30" fillId="0" borderId="21" xfId="213" applyFont="1" applyFill="1" applyBorder="1" applyAlignment="1">
      <alignment horizontal="center"/>
    </xf>
    <xf numFmtId="49" fontId="37" fillId="0" borderId="1" xfId="213" applyNumberFormat="1" applyFont="1" applyFill="1" applyBorder="1" applyAlignment="1">
      <alignment vertical="center"/>
    </xf>
    <xf numFmtId="0" fontId="37" fillId="0" borderId="1" xfId="213" applyFont="1" applyFill="1" applyBorder="1" applyAlignment="1">
      <alignment horizontal="left" vertical="center"/>
    </xf>
    <xf numFmtId="0" fontId="30" fillId="0" borderId="1" xfId="213" applyFont="1" applyFill="1" applyBorder="1"/>
    <xf numFmtId="0" fontId="37" fillId="0" borderId="1" xfId="213" applyFont="1" applyFill="1" applyBorder="1" applyAlignment="1">
      <alignment horizontal="center" vertical="center"/>
    </xf>
    <xf numFmtId="0" fontId="30" fillId="0" borderId="1" xfId="213" applyFont="1" applyFill="1" applyBorder="1" applyAlignment="1">
      <alignment horizontal="center"/>
    </xf>
    <xf numFmtId="49" fontId="37" fillId="0" borderId="17" xfId="213" applyNumberFormat="1" applyFont="1" applyFill="1" applyBorder="1" applyAlignment="1">
      <alignment vertical="center"/>
    </xf>
    <xf numFmtId="0" fontId="37" fillId="0" borderId="17" xfId="213" applyFont="1" applyFill="1" applyBorder="1" applyAlignment="1">
      <alignment horizontal="left" vertical="center"/>
    </xf>
    <xf numFmtId="0" fontId="30" fillId="0" borderId="17" xfId="213" applyFont="1" applyFill="1" applyBorder="1"/>
    <xf numFmtId="0" fontId="37" fillId="0" borderId="17" xfId="213" applyFont="1" applyFill="1" applyBorder="1" applyAlignment="1">
      <alignment horizontal="center" vertical="center"/>
    </xf>
    <xf numFmtId="0" fontId="30" fillId="0" borderId="17" xfId="213" applyFont="1" applyFill="1" applyBorder="1" applyAlignment="1">
      <alignment horizontal="center"/>
    </xf>
    <xf numFmtId="49" fontId="20" fillId="10" borderId="21" xfId="213" applyNumberFormat="1" applyFont="1" applyFill="1" applyBorder="1" applyAlignment="1">
      <alignment vertical="center"/>
    </xf>
    <xf numFmtId="0" fontId="20" fillId="10" borderId="21" xfId="213" applyFont="1" applyFill="1" applyBorder="1" applyAlignment="1">
      <alignment horizontal="left" vertical="center"/>
    </xf>
    <xf numFmtId="0" fontId="20" fillId="10" borderId="21" xfId="213" applyFont="1" applyFill="1" applyBorder="1" applyAlignment="1">
      <alignment horizontal="center" vertical="center"/>
    </xf>
    <xf numFmtId="49" fontId="20" fillId="10" borderId="1" xfId="213" applyNumberFormat="1" applyFont="1" applyFill="1" applyBorder="1" applyAlignment="1">
      <alignment vertical="center"/>
    </xf>
    <xf numFmtId="0" fontId="20" fillId="10" borderId="1" xfId="213" applyFont="1" applyFill="1" applyBorder="1" applyAlignment="1">
      <alignment horizontal="left" vertical="center"/>
    </xf>
    <xf numFmtId="0" fontId="20" fillId="10" borderId="1" xfId="213" applyFont="1" applyFill="1" applyBorder="1" applyAlignment="1">
      <alignment horizontal="center" vertical="center"/>
    </xf>
    <xf numFmtId="49" fontId="20" fillId="10" borderId="17" xfId="213" applyNumberFormat="1" applyFont="1" applyFill="1" applyBorder="1" applyAlignment="1">
      <alignment vertical="center"/>
    </xf>
    <xf numFmtId="0" fontId="20" fillId="10" borderId="17" xfId="213" applyFont="1" applyFill="1" applyBorder="1" applyAlignment="1">
      <alignment horizontal="left" vertical="center"/>
    </xf>
    <xf numFmtId="0" fontId="20" fillId="10" borderId="17" xfId="213" applyFont="1" applyFill="1" applyBorder="1" applyAlignment="1">
      <alignment horizontal="center" vertical="center"/>
    </xf>
    <xf numFmtId="0" fontId="22" fillId="2" borderId="120" xfId="62" applyFont="1" applyFill="1" applyBorder="1"/>
    <xf numFmtId="0" fontId="20" fillId="0" borderId="0" xfId="0" applyFont="1" applyFill="1"/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4" fontId="22" fillId="0" borderId="0" xfId="0" applyNumberFormat="1" applyFont="1" applyBorder="1" applyAlignment="1">
      <alignment vertical="center"/>
    </xf>
    <xf numFmtId="0" fontId="33" fillId="0" borderId="0" xfId="0" applyFont="1"/>
    <xf numFmtId="0" fontId="22" fillId="0" borderId="0" xfId="0" applyFont="1"/>
    <xf numFmtId="0" fontId="21" fillId="0" borderId="0" xfId="0" applyFont="1" applyBorder="1" applyAlignment="1"/>
    <xf numFmtId="0" fontId="21" fillId="2" borderId="121" xfId="135" applyFont="1" applyFill="1" applyBorder="1" applyAlignment="1">
      <alignment horizontal="left" wrapText="1"/>
    </xf>
    <xf numFmtId="0" fontId="20" fillId="2" borderId="0" xfId="0" applyFont="1" applyFill="1" applyBorder="1" applyAlignment="1">
      <alignment horizontal="center" vertical="center"/>
    </xf>
    <xf numFmtId="0" fontId="20" fillId="2" borderId="65" xfId="0" applyFont="1" applyFill="1" applyBorder="1" applyAlignment="1">
      <alignment horizontal="center" vertical="center"/>
    </xf>
    <xf numFmtId="0" fontId="20" fillId="2" borderId="90" xfId="0" applyFont="1" applyFill="1" applyBorder="1"/>
    <xf numFmtId="0" fontId="20" fillId="2" borderId="73" xfId="0" applyFont="1" applyFill="1" applyBorder="1" applyAlignment="1">
      <alignment horizontal="center" vertical="center"/>
    </xf>
    <xf numFmtId="0" fontId="20" fillId="0" borderId="122" xfId="135" applyFont="1" applyFill="1" applyBorder="1" applyAlignment="1">
      <alignment horizontal="center" vertical="center"/>
    </xf>
    <xf numFmtId="0" fontId="20" fillId="0" borderId="122" xfId="135" applyFont="1" applyFill="1" applyBorder="1" applyAlignment="1">
      <alignment horizontal="left"/>
    </xf>
    <xf numFmtId="0" fontId="20" fillId="0" borderId="122" xfId="135" applyFont="1" applyFill="1" applyBorder="1" applyAlignment="1">
      <alignment horizontal="center"/>
    </xf>
    <xf numFmtId="0" fontId="20" fillId="0" borderId="122" xfId="135" applyFont="1" applyFill="1" applyBorder="1" applyAlignment="1">
      <alignment horizontal="right"/>
    </xf>
    <xf numFmtId="0" fontId="20" fillId="0" borderId="0" xfId="135" applyFont="1" applyFill="1" applyBorder="1" applyAlignment="1">
      <alignment horizontal="center" vertical="center"/>
    </xf>
    <xf numFmtId="0" fontId="20" fillId="0" borderId="0" xfId="135" applyFont="1" applyFill="1" applyBorder="1" applyAlignment="1">
      <alignment horizontal="left"/>
    </xf>
    <xf numFmtId="0" fontId="20" fillId="0" borderId="0" xfId="135" applyFont="1" applyFill="1" applyBorder="1" applyAlignment="1">
      <alignment horizontal="center"/>
    </xf>
    <xf numFmtId="0" fontId="57" fillId="0" borderId="0" xfId="135" applyFont="1" applyFill="1" applyBorder="1" applyAlignment="1">
      <alignment horizontal="right"/>
    </xf>
    <xf numFmtId="0" fontId="57" fillId="0" borderId="0" xfId="135" applyFont="1" applyFill="1" applyBorder="1" applyAlignment="1">
      <alignment horizontal="center"/>
    </xf>
    <xf numFmtId="0" fontId="20" fillId="0" borderId="0" xfId="135" applyFont="1" applyFill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20" fillId="2" borderId="73" xfId="0" applyFont="1" applyFill="1" applyBorder="1" applyAlignment="1">
      <alignment horizontal="right"/>
    </xf>
    <xf numFmtId="0" fontId="20" fillId="2" borderId="123" xfId="0" applyFont="1" applyFill="1" applyBorder="1"/>
    <xf numFmtId="0" fontId="20" fillId="2" borderId="0" xfId="0" applyFont="1" applyFill="1" applyBorder="1" applyAlignment="1">
      <alignment horizontal="left"/>
    </xf>
    <xf numFmtId="0" fontId="23" fillId="2" borderId="0" xfId="0" applyFont="1" applyFill="1"/>
    <xf numFmtId="0" fontId="20" fillId="2" borderId="65" xfId="0" applyFont="1" applyFill="1" applyBorder="1" applyAlignment="1">
      <alignment horizontal="left"/>
    </xf>
    <xf numFmtId="0" fontId="20" fillId="2" borderId="87" xfId="0" applyFont="1" applyFill="1" applyBorder="1"/>
    <xf numFmtId="0" fontId="20" fillId="2" borderId="88" xfId="0" applyFont="1" applyFill="1" applyBorder="1"/>
    <xf numFmtId="0" fontId="20" fillId="2" borderId="0" xfId="0" applyFont="1" applyFill="1" applyBorder="1" applyAlignment="1">
      <alignment horizontal="right"/>
    </xf>
    <xf numFmtId="0" fontId="20" fillId="2" borderId="123" xfId="0" applyFont="1" applyFill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57" fillId="0" borderId="0" xfId="0" applyFont="1" applyBorder="1" applyAlignment="1">
      <alignment horizontal="center"/>
    </xf>
    <xf numFmtId="0" fontId="37" fillId="2" borderId="0" xfId="0" applyFont="1" applyFill="1" applyAlignment="1">
      <alignment horizontal="left"/>
    </xf>
    <xf numFmtId="0" fontId="12" fillId="2" borderId="4" xfId="0" applyFont="1" applyFill="1" applyBorder="1" applyAlignment="1">
      <alignment wrapText="1"/>
    </xf>
    <xf numFmtId="3" fontId="5" fillId="2" borderId="4" xfId="0" applyNumberFormat="1" applyFont="1" applyFill="1" applyBorder="1" applyAlignment="1">
      <alignment horizontal="right" wrapText="1"/>
    </xf>
    <xf numFmtId="3" fontId="13" fillId="2" borderId="25" xfId="0" applyNumberFormat="1" applyFont="1" applyFill="1" applyBorder="1" applyAlignment="1">
      <alignment horizontal="right" wrapText="1"/>
    </xf>
    <xf numFmtId="0" fontId="13" fillId="2" borderId="25" xfId="0" applyFont="1" applyFill="1" applyBorder="1" applyAlignment="1">
      <alignment wrapText="1"/>
    </xf>
    <xf numFmtId="0" fontId="8" fillId="2" borderId="1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5" fillId="2" borderId="13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20" fillId="2" borderId="30" xfId="0" applyFont="1" applyFill="1" applyBorder="1" applyAlignment="1">
      <alignment wrapText="1"/>
    </xf>
    <xf numFmtId="0" fontId="23" fillId="2" borderId="0" xfId="0" applyFont="1" applyFill="1" applyAlignment="1">
      <alignment horizontal="left"/>
    </xf>
    <xf numFmtId="0" fontId="22" fillId="2" borderId="0" xfId="0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14" fontId="22" fillId="2" borderId="0" xfId="0" applyNumberFormat="1" applyFont="1" applyFill="1" applyBorder="1" applyAlignment="1">
      <alignment horizontal="left" vertical="center"/>
    </xf>
    <xf numFmtId="0" fontId="33" fillId="2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1" fillId="2" borderId="0" xfId="0" applyFont="1" applyFill="1" applyBorder="1" applyAlignment="1">
      <alignment horizontal="left"/>
    </xf>
    <xf numFmtId="0" fontId="34" fillId="2" borderId="1" xfId="0" applyFont="1" applyFill="1" applyBorder="1" applyAlignment="1">
      <alignment wrapText="1"/>
    </xf>
    <xf numFmtId="3" fontId="5" fillId="2" borderId="17" xfId="0" applyNumberFormat="1" applyFont="1" applyFill="1" applyBorder="1" applyAlignment="1">
      <alignment horizontal="right" wrapText="1"/>
    </xf>
    <xf numFmtId="0" fontId="34" fillId="2" borderId="17" xfId="0" applyFont="1" applyFill="1" applyBorder="1" applyAlignment="1">
      <alignment wrapText="1"/>
    </xf>
    <xf numFmtId="0" fontId="11" fillId="2" borderId="9" xfId="0" applyFont="1" applyFill="1" applyBorder="1" applyAlignment="1">
      <alignment horizontal="right" wrapText="1"/>
    </xf>
    <xf numFmtId="0" fontId="11" fillId="2" borderId="11" xfId="0" applyFont="1" applyFill="1" applyBorder="1" applyAlignment="1">
      <alignment wrapText="1"/>
    </xf>
    <xf numFmtId="0" fontId="11" fillId="2" borderId="11" xfId="0" applyFont="1" applyFill="1" applyBorder="1" applyAlignment="1">
      <alignment horizontal="left" wrapText="1"/>
    </xf>
    <xf numFmtId="0" fontId="11" fillId="2" borderId="11" xfId="0" applyFont="1" applyFill="1" applyBorder="1" applyAlignment="1">
      <alignment horizontal="right" wrapText="1"/>
    </xf>
    <xf numFmtId="0" fontId="11" fillId="2" borderId="63" xfId="0" applyFont="1" applyFill="1" applyBorder="1" applyAlignment="1">
      <alignment horizontal="right" wrapText="1"/>
    </xf>
    <xf numFmtId="3" fontId="11" fillId="2" borderId="11" xfId="0" applyNumberFormat="1" applyFont="1" applyFill="1" applyBorder="1" applyAlignment="1">
      <alignment horizontal="right" wrapText="1"/>
    </xf>
    <xf numFmtId="0" fontId="33" fillId="2" borderId="0" xfId="0" applyFont="1" applyFill="1" applyBorder="1" applyAlignment="1">
      <alignment horizontal="left"/>
    </xf>
    <xf numFmtId="164" fontId="21" fillId="2" borderId="0" xfId="0" applyNumberFormat="1" applyFont="1" applyFill="1" applyBorder="1" applyAlignment="1">
      <alignment horizontal="left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0" xfId="135" applyNumberFormat="1" applyFont="1" applyFill="1" applyBorder="1" applyAlignment="1">
      <alignment horizontal="left"/>
    </xf>
    <xf numFmtId="3" fontId="34" fillId="2" borderId="1" xfId="0" applyNumberFormat="1" applyFont="1" applyFill="1" applyBorder="1" applyAlignment="1">
      <alignment horizontal="right" wrapText="1"/>
    </xf>
    <xf numFmtId="3" fontId="34" fillId="2" borderId="4" xfId="0" applyNumberFormat="1" applyFont="1" applyFill="1" applyBorder="1" applyAlignment="1">
      <alignment horizontal="right" wrapText="1"/>
    </xf>
    <xf numFmtId="0" fontId="34" fillId="2" borderId="4" xfId="0" applyFont="1" applyFill="1" applyBorder="1" applyAlignment="1">
      <alignment wrapText="1"/>
    </xf>
    <xf numFmtId="3" fontId="4" fillId="2" borderId="4" xfId="0" applyNumberFormat="1" applyFont="1" applyFill="1" applyBorder="1" applyAlignment="1">
      <alignment horizontal="right" wrapText="1"/>
    </xf>
    <xf numFmtId="3" fontId="34" fillId="2" borderId="21" xfId="0" applyNumberFormat="1" applyFont="1" applyFill="1" applyBorder="1" applyAlignment="1">
      <alignment horizontal="right" wrapText="1"/>
    </xf>
    <xf numFmtId="0" fontId="21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3" fontId="5" fillId="2" borderId="21" xfId="0" applyNumberFormat="1" applyFont="1" applyFill="1" applyBorder="1" applyAlignment="1">
      <alignment horizontal="right" wrapText="1"/>
    </xf>
    <xf numFmtId="3" fontId="13" fillId="2" borderId="4" xfId="0" applyNumberFormat="1" applyFont="1" applyFill="1" applyBorder="1" applyAlignment="1">
      <alignment horizontal="right" wrapText="1"/>
    </xf>
    <xf numFmtId="0" fontId="13" fillId="2" borderId="21" xfId="0" applyFont="1" applyFill="1" applyBorder="1" applyAlignment="1">
      <alignment horizontal="right" vertical="center" wrapText="1"/>
    </xf>
    <xf numFmtId="0" fontId="4" fillId="2" borderId="10" xfId="0" applyFont="1" applyFill="1" applyBorder="1" applyAlignment="1">
      <alignment wrapText="1"/>
    </xf>
    <xf numFmtId="0" fontId="4" fillId="2" borderId="10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right" wrapText="1"/>
    </xf>
    <xf numFmtId="3" fontId="4" fillId="2" borderId="10" xfId="0" applyNumberFormat="1" applyFont="1" applyFill="1" applyBorder="1" applyAlignment="1">
      <alignment horizontal="right" wrapText="1"/>
    </xf>
    <xf numFmtId="0" fontId="32" fillId="2" borderId="0" xfId="0" applyFont="1" applyFill="1" applyAlignment="1">
      <alignment horizontal="left"/>
    </xf>
    <xf numFmtId="0" fontId="32" fillId="2" borderId="0" xfId="0" applyFont="1" applyFill="1" applyAlignment="1">
      <alignment horizontal="left" wrapText="1"/>
    </xf>
    <xf numFmtId="0" fontId="37" fillId="0" borderId="0" xfId="0" applyFont="1" applyAlignment="1">
      <alignment horizontal="left"/>
    </xf>
    <xf numFmtId="0" fontId="37" fillId="2" borderId="52" xfId="0" applyFont="1" applyFill="1" applyBorder="1" applyAlignment="1">
      <alignment horizontal="left"/>
    </xf>
    <xf numFmtId="0" fontId="37" fillId="2" borderId="54" xfId="0" applyFont="1" applyFill="1" applyBorder="1" applyAlignment="1">
      <alignment horizontal="left"/>
    </xf>
    <xf numFmtId="0" fontId="37" fillId="2" borderId="53" xfId="0" applyFont="1" applyFill="1" applyBorder="1" applyAlignment="1">
      <alignment horizontal="left"/>
    </xf>
    <xf numFmtId="0" fontId="36" fillId="2" borderId="56" xfId="0" applyFont="1" applyFill="1" applyBorder="1" applyAlignment="1">
      <alignment horizontal="left"/>
    </xf>
    <xf numFmtId="0" fontId="36" fillId="2" borderId="57" xfId="0" applyFont="1" applyFill="1" applyBorder="1" applyAlignment="1">
      <alignment horizontal="left"/>
    </xf>
    <xf numFmtId="0" fontId="36" fillId="2" borderId="58" xfId="0" applyFont="1" applyFill="1" applyBorder="1" applyAlignment="1">
      <alignment horizontal="left"/>
    </xf>
    <xf numFmtId="0" fontId="37" fillId="2" borderId="59" xfId="0" applyFont="1" applyFill="1" applyBorder="1" applyAlignment="1">
      <alignment horizontal="left"/>
    </xf>
    <xf numFmtId="0" fontId="37" fillId="2" borderId="60" xfId="0" applyFont="1" applyFill="1" applyBorder="1" applyAlignment="1">
      <alignment horizontal="left"/>
    </xf>
    <xf numFmtId="0" fontId="37" fillId="2" borderId="61" xfId="0" applyFont="1" applyFill="1" applyBorder="1" applyAlignment="1">
      <alignment horizontal="left"/>
    </xf>
    <xf numFmtId="0" fontId="37" fillId="2" borderId="45" xfId="0" applyFont="1" applyFill="1" applyBorder="1" applyAlignment="1">
      <alignment horizontal="left"/>
    </xf>
    <xf numFmtId="0" fontId="37" fillId="2" borderId="46" xfId="0" applyFont="1" applyFill="1" applyBorder="1" applyAlignment="1">
      <alignment horizontal="left"/>
    </xf>
    <xf numFmtId="0" fontId="37" fillId="2" borderId="49" xfId="0" applyFont="1" applyFill="1" applyBorder="1" applyAlignment="1">
      <alignment horizontal="left"/>
    </xf>
    <xf numFmtId="0" fontId="37" fillId="2" borderId="50" xfId="0" applyFont="1" applyFill="1" applyBorder="1" applyAlignment="1">
      <alignment horizontal="left"/>
    </xf>
    <xf numFmtId="0" fontId="37" fillId="2" borderId="2" xfId="0" applyFont="1" applyFill="1" applyBorder="1" applyAlignment="1">
      <alignment horizontal="left"/>
    </xf>
    <xf numFmtId="0" fontId="37" fillId="2" borderId="51" xfId="0" applyFont="1" applyFill="1" applyBorder="1" applyAlignment="1">
      <alignment horizontal="left"/>
    </xf>
    <xf numFmtId="0" fontId="37" fillId="2" borderId="0" xfId="0" applyFont="1" applyFill="1" applyAlignment="1">
      <alignment horizontal="left"/>
    </xf>
    <xf numFmtId="0" fontId="37" fillId="2" borderId="38" xfId="0" applyFont="1" applyFill="1" applyBorder="1" applyAlignment="1">
      <alignment horizontal="left"/>
    </xf>
    <xf numFmtId="0" fontId="37" fillId="2" borderId="40" xfId="0" applyFont="1" applyFill="1" applyBorder="1" applyAlignment="1">
      <alignment horizontal="left"/>
    </xf>
    <xf numFmtId="0" fontId="37" fillId="2" borderId="62" xfId="0" applyFont="1" applyFill="1" applyBorder="1" applyAlignment="1">
      <alignment horizontal="left"/>
    </xf>
    <xf numFmtId="0" fontId="37" fillId="2" borderId="39" xfId="0" applyFont="1" applyFill="1" applyBorder="1" applyAlignment="1">
      <alignment horizontal="left"/>
    </xf>
    <xf numFmtId="0" fontId="37" fillId="2" borderId="3" xfId="0" applyFont="1" applyFill="1" applyBorder="1" applyAlignment="1">
      <alignment horizontal="left"/>
    </xf>
    <xf numFmtId="0" fontId="77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37" fillId="2" borderId="43" xfId="0" applyFont="1" applyFill="1" applyBorder="1" applyAlignment="1">
      <alignment horizontal="left"/>
    </xf>
    <xf numFmtId="0" fontId="37" fillId="2" borderId="14" xfId="0" applyFont="1" applyFill="1" applyBorder="1" applyAlignment="1">
      <alignment horizontal="left"/>
    </xf>
    <xf numFmtId="0" fontId="37" fillId="2" borderId="44" xfId="0" applyFont="1" applyFill="1" applyBorder="1" applyAlignment="1">
      <alignment horizontal="left"/>
    </xf>
    <xf numFmtId="4" fontId="13" fillId="2" borderId="27" xfId="0" applyNumberFormat="1" applyFont="1" applyFill="1" applyBorder="1" applyAlignment="1">
      <alignment horizontal="right" wrapText="1"/>
    </xf>
    <xf numFmtId="4" fontId="13" fillId="2" borderId="25" xfId="0" applyNumberFormat="1" applyFont="1" applyFill="1" applyBorder="1" applyAlignment="1">
      <alignment horizontal="right" wrapText="1"/>
    </xf>
    <xf numFmtId="0" fontId="13" fillId="2" borderId="27" xfId="0" applyFont="1" applyFill="1" applyBorder="1" applyAlignment="1">
      <alignment wrapText="1"/>
    </xf>
    <xf numFmtId="0" fontId="13" fillId="2" borderId="25" xfId="0" applyFont="1" applyFill="1" applyBorder="1" applyAlignment="1">
      <alignment wrapText="1"/>
    </xf>
    <xf numFmtId="0" fontId="12" fillId="2" borderId="27" xfId="0" applyFont="1" applyFill="1" applyBorder="1" applyAlignment="1">
      <alignment wrapText="1"/>
    </xf>
    <xf numFmtId="0" fontId="12" fillId="2" borderId="1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3" fontId="4" fillId="2" borderId="5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5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3" fontId="13" fillId="2" borderId="5" xfId="0" applyNumberFormat="1" applyFont="1" applyFill="1" applyBorder="1" applyAlignment="1">
      <alignment horizontal="right" wrapText="1"/>
    </xf>
    <xf numFmtId="3" fontId="13" fillId="2" borderId="4" xfId="0" applyNumberFormat="1" applyFont="1" applyFill="1" applyBorder="1" applyAlignment="1">
      <alignment horizontal="right" wrapText="1"/>
    </xf>
    <xf numFmtId="0" fontId="13" fillId="2" borderId="5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3" fontId="13" fillId="2" borderId="27" xfId="0" applyNumberFormat="1" applyFont="1" applyFill="1" applyBorder="1" applyAlignment="1">
      <alignment horizontal="right" wrapText="1"/>
    </xf>
    <xf numFmtId="3" fontId="13" fillId="2" borderId="25" xfId="0" applyNumberFormat="1" applyFont="1" applyFill="1" applyBorder="1" applyAlignment="1">
      <alignment horizontal="right" wrapText="1"/>
    </xf>
    <xf numFmtId="3" fontId="13" fillId="2" borderId="13" xfId="0" applyNumberFormat="1" applyFont="1" applyFill="1" applyBorder="1" applyAlignment="1">
      <alignment horizontal="right" wrapText="1"/>
    </xf>
    <xf numFmtId="0" fontId="13" fillId="2" borderId="13" xfId="0" applyFont="1" applyFill="1" applyBorder="1" applyAlignment="1">
      <alignment wrapText="1"/>
    </xf>
    <xf numFmtId="3" fontId="5" fillId="2" borderId="5" xfId="0" applyNumberFormat="1" applyFont="1" applyFill="1" applyBorder="1" applyAlignment="1">
      <alignment horizontal="right" wrapText="1"/>
    </xf>
    <xf numFmtId="3" fontId="5" fillId="2" borderId="13" xfId="0" applyNumberFormat="1" applyFont="1" applyFill="1" applyBorder="1" applyAlignment="1">
      <alignment horizontal="right" wrapText="1"/>
    </xf>
    <xf numFmtId="3" fontId="5" fillId="2" borderId="4" xfId="0" applyNumberFormat="1" applyFont="1" applyFill="1" applyBorder="1" applyAlignment="1">
      <alignment horizontal="right" wrapText="1"/>
    </xf>
    <xf numFmtId="0" fontId="5" fillId="2" borderId="5" xfId="0" applyFont="1" applyFill="1" applyBorder="1" applyAlignment="1"/>
    <xf numFmtId="0" fontId="5" fillId="2" borderId="13" xfId="0" applyFont="1" applyFill="1" applyBorder="1" applyAlignment="1"/>
    <xf numFmtId="0" fontId="5" fillId="2" borderId="4" xfId="0" applyFont="1" applyFill="1" applyBorder="1" applyAlignment="1"/>
    <xf numFmtId="0" fontId="5" fillId="2" borderId="5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3" fontId="4" fillId="2" borderId="13" xfId="0" applyNumberFormat="1" applyFont="1" applyFill="1" applyBorder="1" applyAlignment="1">
      <alignment horizontal="right" wrapText="1"/>
    </xf>
    <xf numFmtId="3" fontId="12" fillId="2" borderId="13" xfId="0" applyNumberFormat="1" applyFont="1" applyFill="1" applyBorder="1" applyAlignment="1">
      <alignment horizontal="right" wrapText="1"/>
    </xf>
    <xf numFmtId="3" fontId="12" fillId="2" borderId="4" xfId="0" applyNumberFormat="1" applyFont="1" applyFill="1" applyBorder="1" applyAlignment="1">
      <alignment horizontal="right" wrapText="1"/>
    </xf>
    <xf numFmtId="3" fontId="34" fillId="2" borderId="27" xfId="0" applyNumberFormat="1" applyFont="1" applyFill="1" applyBorder="1" applyAlignment="1">
      <alignment horizontal="right" wrapText="1"/>
    </xf>
    <xf numFmtId="3" fontId="34" fillId="2" borderId="4" xfId="0" applyNumberFormat="1" applyFont="1" applyFill="1" applyBorder="1" applyAlignment="1">
      <alignment horizontal="right" wrapText="1"/>
    </xf>
    <xf numFmtId="0" fontId="34" fillId="2" borderId="27" xfId="0" applyFont="1" applyFill="1" applyBorder="1" applyAlignment="1">
      <alignment wrapText="1"/>
    </xf>
    <xf numFmtId="0" fontId="34" fillId="2" borderId="4" xfId="0" applyFont="1" applyFill="1" applyBorder="1" applyAlignment="1">
      <alignment wrapText="1"/>
    </xf>
    <xf numFmtId="3" fontId="8" fillId="2" borderId="13" xfId="0" applyNumberFormat="1" applyFont="1" applyFill="1" applyBorder="1" applyAlignment="1">
      <alignment horizontal="right" wrapText="1"/>
    </xf>
    <xf numFmtId="3" fontId="8" fillId="2" borderId="4" xfId="0" applyNumberFormat="1" applyFont="1" applyFill="1" applyBorder="1" applyAlignment="1">
      <alignment horizontal="right" wrapText="1"/>
    </xf>
    <xf numFmtId="0" fontId="8" fillId="2" borderId="1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4" fontId="13" fillId="2" borderId="13" xfId="0" applyNumberFormat="1" applyFont="1" applyFill="1" applyBorder="1" applyAlignment="1">
      <alignment horizontal="right" wrapText="1"/>
    </xf>
    <xf numFmtId="0" fontId="81" fillId="2" borderId="0" xfId="0" applyFont="1" applyFill="1" applyAlignment="1">
      <alignment horizontal="left" wrapText="1"/>
    </xf>
    <xf numFmtId="0" fontId="22" fillId="2" borderId="0" xfId="0" applyFont="1" applyFill="1" applyAlignment="1">
      <alignment horizontal="left" vertical="center" wrapText="1"/>
    </xf>
    <xf numFmtId="0" fontId="33" fillId="2" borderId="0" xfId="0" applyFont="1" applyFill="1" applyBorder="1" applyAlignment="1">
      <alignment horizontal="left"/>
    </xf>
    <xf numFmtId="3" fontId="8" fillId="2" borderId="25" xfId="0" applyNumberFormat="1" applyFont="1" applyFill="1" applyBorder="1" applyAlignment="1">
      <alignment horizontal="right" wrapText="1"/>
    </xf>
    <xf numFmtId="0" fontId="8" fillId="2" borderId="13" xfId="0" applyFont="1" applyFill="1" applyBorder="1" applyAlignment="1"/>
    <xf numFmtId="0" fontId="8" fillId="2" borderId="25" xfId="0" applyFont="1" applyFill="1" applyBorder="1" applyAlignment="1"/>
    <xf numFmtId="0" fontId="5" fillId="2" borderId="13" xfId="0" applyFont="1" applyFill="1" applyBorder="1" applyAlignment="1">
      <alignment wrapText="1"/>
    </xf>
    <xf numFmtId="0" fontId="22" fillId="2" borderId="49" xfId="62" applyFont="1" applyFill="1" applyBorder="1" applyAlignment="1">
      <alignment horizontal="left"/>
    </xf>
    <xf numFmtId="0" fontId="22" fillId="2" borderId="2" xfId="62" applyFont="1" applyFill="1" applyBorder="1" applyAlignment="1">
      <alignment horizontal="left"/>
    </xf>
    <xf numFmtId="0" fontId="22" fillId="2" borderId="50" xfId="62" applyFont="1" applyFill="1" applyBorder="1" applyAlignment="1">
      <alignment horizontal="left"/>
    </xf>
    <xf numFmtId="0" fontId="22" fillId="2" borderId="51" xfId="62" applyFont="1" applyFill="1" applyBorder="1" applyAlignment="1">
      <alignment horizontal="left"/>
    </xf>
    <xf numFmtId="0" fontId="22" fillId="2" borderId="38" xfId="62" applyFont="1" applyFill="1" applyBorder="1" applyAlignment="1">
      <alignment horizontal="left"/>
    </xf>
    <xf numFmtId="0" fontId="22" fillId="2" borderId="62" xfId="62" applyFont="1" applyFill="1" applyBorder="1" applyAlignment="1">
      <alignment horizontal="left"/>
    </xf>
    <xf numFmtId="0" fontId="22" fillId="2" borderId="40" xfId="62" applyFont="1" applyFill="1" applyBorder="1" applyAlignment="1">
      <alignment horizontal="left"/>
    </xf>
    <xf numFmtId="0" fontId="22" fillId="2" borderId="39" xfId="62" applyFont="1" applyFill="1" applyBorder="1" applyAlignment="1">
      <alignment horizontal="left"/>
    </xf>
    <xf numFmtId="0" fontId="22" fillId="2" borderId="52" xfId="62" applyFont="1" applyFill="1" applyBorder="1" applyAlignment="1">
      <alignment horizontal="left"/>
    </xf>
    <xf numFmtId="0" fontId="22" fillId="2" borderId="54" xfId="62" applyFont="1" applyFill="1" applyBorder="1" applyAlignment="1">
      <alignment horizontal="left"/>
    </xf>
    <xf numFmtId="0" fontId="22" fillId="2" borderId="53" xfId="62" applyFont="1" applyFill="1" applyBorder="1" applyAlignment="1">
      <alignment horizontal="left"/>
    </xf>
    <xf numFmtId="0" fontId="23" fillId="2" borderId="56" xfId="62" applyFont="1" applyFill="1" applyBorder="1" applyAlignment="1">
      <alignment horizontal="left"/>
    </xf>
    <xf numFmtId="0" fontId="23" fillId="2" borderId="57" xfId="62" applyFont="1" applyFill="1" applyBorder="1" applyAlignment="1">
      <alignment horizontal="left"/>
    </xf>
    <xf numFmtId="0" fontId="23" fillId="2" borderId="58" xfId="62" applyFont="1" applyFill="1" applyBorder="1" applyAlignment="1">
      <alignment horizontal="left"/>
    </xf>
    <xf numFmtId="0" fontId="22" fillId="2" borderId="59" xfId="62" applyFont="1" applyFill="1" applyBorder="1" applyAlignment="1">
      <alignment horizontal="left"/>
    </xf>
    <xf numFmtId="0" fontId="22" fillId="2" borderId="61" xfId="62" applyFont="1" applyFill="1" applyBorder="1" applyAlignment="1">
      <alignment horizontal="left"/>
    </xf>
    <xf numFmtId="0" fontId="22" fillId="2" borderId="45" xfId="62" applyFont="1" applyFill="1" applyBorder="1" applyAlignment="1">
      <alignment horizontal="left"/>
    </xf>
    <xf numFmtId="0" fontId="22" fillId="2" borderId="46" xfId="62" applyFont="1" applyFill="1" applyBorder="1" applyAlignment="1">
      <alignment horizontal="left"/>
    </xf>
    <xf numFmtId="0" fontId="22" fillId="2" borderId="3" xfId="62" applyFont="1" applyFill="1" applyBorder="1" applyAlignment="1">
      <alignment horizontal="left"/>
    </xf>
    <xf numFmtId="0" fontId="77" fillId="2" borderId="0" xfId="62" applyFont="1" applyFill="1" applyAlignment="1">
      <alignment horizontal="left" wrapText="1"/>
    </xf>
    <xf numFmtId="0" fontId="22" fillId="2" borderId="0" xfId="62" applyFont="1" applyFill="1" applyAlignment="1">
      <alignment horizontal="left" vertical="center" wrapText="1"/>
    </xf>
    <xf numFmtId="0" fontId="22" fillId="2" borderId="43" xfId="62" applyFont="1" applyFill="1" applyBorder="1" applyAlignment="1">
      <alignment horizontal="left"/>
    </xf>
    <xf numFmtId="0" fontId="22" fillId="2" borderId="14" xfId="62" applyFont="1" applyFill="1" applyBorder="1" applyAlignment="1">
      <alignment horizontal="left"/>
    </xf>
    <xf numFmtId="0" fontId="22" fillId="2" borderId="44" xfId="62" applyFont="1" applyFill="1" applyBorder="1" applyAlignment="1">
      <alignment horizontal="left"/>
    </xf>
    <xf numFmtId="0" fontId="30" fillId="10" borderId="21" xfId="213" applyFont="1" applyFill="1" applyBorder="1" applyAlignment="1">
      <alignment horizontal="center"/>
    </xf>
    <xf numFmtId="0" fontId="30" fillId="10" borderId="1" xfId="213" applyFont="1" applyFill="1" applyBorder="1" applyAlignment="1">
      <alignment horizontal="center"/>
    </xf>
    <xf numFmtId="0" fontId="30" fillId="10" borderId="17" xfId="213" applyFont="1" applyFill="1" applyBorder="1" applyAlignment="1">
      <alignment horizontal="center"/>
    </xf>
    <xf numFmtId="0" fontId="80" fillId="3" borderId="110" xfId="213" applyFont="1" applyFill="1" applyBorder="1" applyAlignment="1">
      <alignment horizontal="center" vertical="center" wrapText="1"/>
    </xf>
    <xf numFmtId="0" fontId="71" fillId="3" borderId="111" xfId="213" applyFont="1" applyFill="1" applyBorder="1" applyAlignment="1">
      <alignment horizontal="center" vertical="center" wrapText="1"/>
    </xf>
    <xf numFmtId="0" fontId="30" fillId="3" borderId="111" xfId="213" applyFont="1" applyFill="1" applyBorder="1" applyAlignment="1">
      <alignment horizontal="center" vertical="center" wrapText="1"/>
    </xf>
    <xf numFmtId="0" fontId="30" fillId="3" borderId="112" xfId="213" applyFont="1" applyFill="1" applyBorder="1" applyAlignment="1">
      <alignment horizontal="center" vertical="center" wrapText="1"/>
    </xf>
    <xf numFmtId="0" fontId="30" fillId="3" borderId="0" xfId="213" applyFont="1" applyFill="1" applyBorder="1" applyAlignment="1">
      <alignment horizontal="center" vertical="center" wrapText="1"/>
    </xf>
    <xf numFmtId="0" fontId="30" fillId="3" borderId="113" xfId="213" applyFont="1" applyFill="1" applyBorder="1" applyAlignment="1">
      <alignment horizontal="center" vertical="center" wrapText="1"/>
    </xf>
    <xf numFmtId="0" fontId="30" fillId="0" borderId="27" xfId="213" applyFont="1" applyBorder="1" applyAlignment="1">
      <alignment horizontal="center"/>
    </xf>
    <xf numFmtId="0" fontId="30" fillId="0" borderId="25" xfId="213" applyFont="1" applyBorder="1" applyAlignment="1">
      <alignment horizontal="center"/>
    </xf>
    <xf numFmtId="0" fontId="30" fillId="10" borderId="27" xfId="213" applyFont="1" applyFill="1" applyBorder="1" applyAlignment="1">
      <alignment horizontal="center"/>
    </xf>
    <xf numFmtId="0" fontId="30" fillId="10" borderId="13" xfId="213" applyFont="1" applyFill="1" applyBorder="1" applyAlignment="1">
      <alignment horizontal="center"/>
    </xf>
    <xf numFmtId="0" fontId="30" fillId="10" borderId="25" xfId="213" applyFont="1" applyFill="1" applyBorder="1" applyAlignment="1">
      <alignment horizontal="center"/>
    </xf>
    <xf numFmtId="0" fontId="30" fillId="0" borderId="13" xfId="213" applyFont="1" applyBorder="1" applyAlignment="1">
      <alignment horizontal="center"/>
    </xf>
    <xf numFmtId="0" fontId="30" fillId="0" borderId="27" xfId="213" applyFont="1" applyFill="1" applyBorder="1" applyAlignment="1">
      <alignment horizontal="center"/>
    </xf>
    <xf numFmtId="0" fontId="30" fillId="0" borderId="13" xfId="213" applyFont="1" applyFill="1" applyBorder="1" applyAlignment="1">
      <alignment horizontal="center"/>
    </xf>
    <xf numFmtId="0" fontId="30" fillId="0" borderId="25" xfId="213" applyFont="1" applyFill="1" applyBorder="1" applyAlignment="1">
      <alignment horizontal="center"/>
    </xf>
    <xf numFmtId="0" fontId="60" fillId="0" borderId="0" xfId="0" applyFont="1" applyAlignment="1">
      <alignment horizontal="left"/>
    </xf>
    <xf numFmtId="0" fontId="37" fillId="0" borderId="0" xfId="0" applyFont="1" applyAlignment="1">
      <alignment horizontal="left" vertical="center" wrapText="1"/>
    </xf>
    <xf numFmtId="0" fontId="37" fillId="2" borderId="21" xfId="0" applyFont="1" applyFill="1" applyBorder="1" applyAlignment="1">
      <alignment horizontal="left" vertical="center"/>
    </xf>
    <xf numFmtId="0" fontId="37" fillId="2" borderId="17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center"/>
    </xf>
    <xf numFmtId="0" fontId="36" fillId="2" borderId="38" xfId="0" applyFont="1" applyFill="1" applyBorder="1" applyAlignment="1">
      <alignment horizontal="left"/>
    </xf>
    <xf numFmtId="0" fontId="36" fillId="2" borderId="39" xfId="0" applyFont="1" applyFill="1" applyBorder="1" applyAlignment="1">
      <alignment horizontal="left"/>
    </xf>
    <xf numFmtId="0" fontId="36" fillId="2" borderId="40" xfId="0" applyFont="1" applyFill="1" applyBorder="1" applyAlignment="1">
      <alignment horizontal="left"/>
    </xf>
    <xf numFmtId="0" fontId="22" fillId="0" borderId="0" xfId="0" applyFont="1" applyAlignment="1">
      <alignment horizontal="left" vertical="center" wrapText="1"/>
    </xf>
  </cellXfs>
  <cellStyles count="214">
    <cellStyle name="Čárka 2" xfId="1" xr:uid="{00000000-0005-0000-0000-000000000000}"/>
    <cellStyle name="Čárka 2 2" xfId="2" xr:uid="{00000000-0005-0000-0000-000001000000}"/>
    <cellStyle name="Čárka 2 3" xfId="3" xr:uid="{00000000-0005-0000-0000-000002000000}"/>
    <cellStyle name="Čárka 2 3 2" xfId="4" xr:uid="{00000000-0005-0000-0000-000003000000}"/>
    <cellStyle name="Čárka 2 3 3" xfId="5" xr:uid="{00000000-0005-0000-0000-000004000000}"/>
    <cellStyle name="Čárka 2 4" xfId="6" xr:uid="{00000000-0005-0000-0000-000005000000}"/>
    <cellStyle name="Čárka 2 4 2" xfId="7" xr:uid="{00000000-0005-0000-0000-000006000000}"/>
    <cellStyle name="Čárka 2 4 3" xfId="8" xr:uid="{00000000-0005-0000-0000-000007000000}"/>
    <cellStyle name="Čárka 2 4 4" xfId="9" xr:uid="{00000000-0005-0000-0000-000008000000}"/>
    <cellStyle name="Čárka 3" xfId="10" xr:uid="{00000000-0005-0000-0000-000009000000}"/>
    <cellStyle name="Excel Built-in Normal" xfId="11" xr:uid="{00000000-0005-0000-0000-00000A000000}"/>
    <cellStyle name="Hypertextový odkaz 2" xfId="12" xr:uid="{00000000-0005-0000-0000-00000B000000}"/>
    <cellStyle name="Hypertextový odkaz 2 2" xfId="13" xr:uid="{00000000-0005-0000-0000-00000C000000}"/>
    <cellStyle name="Hypertextový odkaz 3" xfId="14" xr:uid="{00000000-0005-0000-0000-00000D000000}"/>
    <cellStyle name="Hypertextový odkaz 4" xfId="15" xr:uid="{00000000-0005-0000-0000-00000E000000}"/>
    <cellStyle name="Hypertextový odkaz 5" xfId="16" xr:uid="{00000000-0005-0000-0000-00000F000000}"/>
    <cellStyle name="Měna 2" xfId="17" xr:uid="{00000000-0005-0000-0000-000010000000}"/>
    <cellStyle name="Měna 2 2" xfId="18" xr:uid="{00000000-0005-0000-0000-000011000000}"/>
    <cellStyle name="Měny bez des. míst 2" xfId="19" xr:uid="{00000000-0005-0000-0000-000012000000}"/>
    <cellStyle name="Normal_laroux" xfId="20" xr:uid="{00000000-0005-0000-0000-000013000000}"/>
    <cellStyle name="Normální" xfId="0" builtinId="0"/>
    <cellStyle name="Normální 10" xfId="21" xr:uid="{00000000-0005-0000-0000-000015000000}"/>
    <cellStyle name="Normální 10 2" xfId="22" xr:uid="{00000000-0005-0000-0000-000016000000}"/>
    <cellStyle name="Normální 10 2 2" xfId="23" xr:uid="{00000000-0005-0000-0000-000017000000}"/>
    <cellStyle name="Normální 10 2 2 2" xfId="24" xr:uid="{00000000-0005-0000-0000-000018000000}"/>
    <cellStyle name="Normální 10 2 3" xfId="25" xr:uid="{00000000-0005-0000-0000-000019000000}"/>
    <cellStyle name="Normální 10 3" xfId="26" xr:uid="{00000000-0005-0000-0000-00001A000000}"/>
    <cellStyle name="Normální 10 3 2" xfId="27" xr:uid="{00000000-0005-0000-0000-00001B000000}"/>
    <cellStyle name="Normální 10 4" xfId="28" xr:uid="{00000000-0005-0000-0000-00001C000000}"/>
    <cellStyle name="Normální 10 5" xfId="29" xr:uid="{00000000-0005-0000-0000-00001D000000}"/>
    <cellStyle name="Normální 11" xfId="30" xr:uid="{00000000-0005-0000-0000-00001E000000}"/>
    <cellStyle name="Normální 11 2" xfId="31" xr:uid="{00000000-0005-0000-0000-00001F000000}"/>
    <cellStyle name="Normální 11 2 2" xfId="32" xr:uid="{00000000-0005-0000-0000-000020000000}"/>
    <cellStyle name="Normální 11 2 2 2" xfId="33" xr:uid="{00000000-0005-0000-0000-000021000000}"/>
    <cellStyle name="Normální 11 2 3" xfId="34" xr:uid="{00000000-0005-0000-0000-000022000000}"/>
    <cellStyle name="Normální 11 3" xfId="35" xr:uid="{00000000-0005-0000-0000-000023000000}"/>
    <cellStyle name="Normální 11 3 2" xfId="36" xr:uid="{00000000-0005-0000-0000-000024000000}"/>
    <cellStyle name="Normální 11 4" xfId="37" xr:uid="{00000000-0005-0000-0000-000025000000}"/>
    <cellStyle name="Normální 11 5" xfId="38" xr:uid="{00000000-0005-0000-0000-000026000000}"/>
    <cellStyle name="Normální 12" xfId="39" xr:uid="{00000000-0005-0000-0000-000027000000}"/>
    <cellStyle name="Normální 12 2" xfId="40" xr:uid="{00000000-0005-0000-0000-000028000000}"/>
    <cellStyle name="Normální 12 2 2" xfId="41" xr:uid="{00000000-0005-0000-0000-000029000000}"/>
    <cellStyle name="Normální 12 2 2 2" xfId="42" xr:uid="{00000000-0005-0000-0000-00002A000000}"/>
    <cellStyle name="Normální 12 2 3" xfId="43" xr:uid="{00000000-0005-0000-0000-00002B000000}"/>
    <cellStyle name="Normální 12 3" xfId="44" xr:uid="{00000000-0005-0000-0000-00002C000000}"/>
    <cellStyle name="Normální 12 3 2" xfId="45" xr:uid="{00000000-0005-0000-0000-00002D000000}"/>
    <cellStyle name="Normální 12 4" xfId="46" xr:uid="{00000000-0005-0000-0000-00002E000000}"/>
    <cellStyle name="Normální 12 5" xfId="47" xr:uid="{00000000-0005-0000-0000-00002F000000}"/>
    <cellStyle name="Normální 13" xfId="48" xr:uid="{00000000-0005-0000-0000-000030000000}"/>
    <cellStyle name="Normální 13 2" xfId="49" xr:uid="{00000000-0005-0000-0000-000031000000}"/>
    <cellStyle name="Normální 13 2 2" xfId="50" xr:uid="{00000000-0005-0000-0000-000032000000}"/>
    <cellStyle name="Normální 13 2 2 2" xfId="51" xr:uid="{00000000-0005-0000-0000-000033000000}"/>
    <cellStyle name="Normální 13 2 3" xfId="52" xr:uid="{00000000-0005-0000-0000-000034000000}"/>
    <cellStyle name="Normální 13 3" xfId="53" xr:uid="{00000000-0005-0000-0000-000035000000}"/>
    <cellStyle name="Normální 13 3 2" xfId="54" xr:uid="{00000000-0005-0000-0000-000036000000}"/>
    <cellStyle name="Normální 13 4" xfId="55" xr:uid="{00000000-0005-0000-0000-000037000000}"/>
    <cellStyle name="Normální 13 5" xfId="56" xr:uid="{00000000-0005-0000-0000-000038000000}"/>
    <cellStyle name="Normální 14" xfId="57" xr:uid="{00000000-0005-0000-0000-000039000000}"/>
    <cellStyle name="Normální 15" xfId="58" xr:uid="{00000000-0005-0000-0000-00003A000000}"/>
    <cellStyle name="Normální 15 2" xfId="59" xr:uid="{00000000-0005-0000-0000-00003B000000}"/>
    <cellStyle name="Normální 15 2 2" xfId="60" xr:uid="{00000000-0005-0000-0000-00003C000000}"/>
    <cellStyle name="Normální 15 3" xfId="61" xr:uid="{00000000-0005-0000-0000-00003D000000}"/>
    <cellStyle name="Normální 16" xfId="62" xr:uid="{00000000-0005-0000-0000-00003E000000}"/>
    <cellStyle name="Normální 16 2" xfId="63" xr:uid="{00000000-0005-0000-0000-00003F000000}"/>
    <cellStyle name="Normální 16 3" xfId="64" xr:uid="{00000000-0005-0000-0000-000040000000}"/>
    <cellStyle name="Normální 17" xfId="65" xr:uid="{00000000-0005-0000-0000-000041000000}"/>
    <cellStyle name="Normální 17 2" xfId="66" xr:uid="{00000000-0005-0000-0000-000042000000}"/>
    <cellStyle name="Normální 17 2 2" xfId="67" xr:uid="{00000000-0005-0000-0000-000043000000}"/>
    <cellStyle name="Normální 17 3" xfId="68" xr:uid="{00000000-0005-0000-0000-000044000000}"/>
    <cellStyle name="Normální 18" xfId="69" xr:uid="{00000000-0005-0000-0000-000045000000}"/>
    <cellStyle name="Normální 19" xfId="70" xr:uid="{00000000-0005-0000-0000-000046000000}"/>
    <cellStyle name="Normální 19 2" xfId="71" xr:uid="{00000000-0005-0000-0000-000047000000}"/>
    <cellStyle name="Normální 2" xfId="72" xr:uid="{00000000-0005-0000-0000-000048000000}"/>
    <cellStyle name="Normální 2 10" xfId="73" xr:uid="{00000000-0005-0000-0000-000049000000}"/>
    <cellStyle name="Normální 2 11" xfId="74" xr:uid="{00000000-0005-0000-0000-00004A000000}"/>
    <cellStyle name="Normální 2 12" xfId="75" xr:uid="{00000000-0005-0000-0000-00004B000000}"/>
    <cellStyle name="Normální 2 2" xfId="76" xr:uid="{00000000-0005-0000-0000-00004C000000}"/>
    <cellStyle name="Normální 2 2 2" xfId="77" xr:uid="{00000000-0005-0000-0000-00004D000000}"/>
    <cellStyle name="Normální 2 2 2 2" xfId="78" xr:uid="{00000000-0005-0000-0000-00004E000000}"/>
    <cellStyle name="Normální 2 2 2 2 2" xfId="79" xr:uid="{00000000-0005-0000-0000-00004F000000}"/>
    <cellStyle name="Normální 2 2 2 3" xfId="80" xr:uid="{00000000-0005-0000-0000-000050000000}"/>
    <cellStyle name="Normální 2 2 3" xfId="81" xr:uid="{00000000-0005-0000-0000-000051000000}"/>
    <cellStyle name="Normální 2 2 3 2" xfId="82" xr:uid="{00000000-0005-0000-0000-000052000000}"/>
    <cellStyle name="Normální 2 2 4" xfId="83" xr:uid="{00000000-0005-0000-0000-000053000000}"/>
    <cellStyle name="Normální 2 2 5" xfId="84" xr:uid="{00000000-0005-0000-0000-000054000000}"/>
    <cellStyle name="Normální 2 2 6" xfId="85" xr:uid="{00000000-0005-0000-0000-000055000000}"/>
    <cellStyle name="Normální 2 2 7" xfId="86" xr:uid="{00000000-0005-0000-0000-000056000000}"/>
    <cellStyle name="Normální 2 3" xfId="87" xr:uid="{00000000-0005-0000-0000-000057000000}"/>
    <cellStyle name="Normální 2 3 2" xfId="88" xr:uid="{00000000-0005-0000-0000-000058000000}"/>
    <cellStyle name="Normální 2 3 2 2" xfId="89" xr:uid="{00000000-0005-0000-0000-000059000000}"/>
    <cellStyle name="Normální 2 3 2 2 2" xfId="90" xr:uid="{00000000-0005-0000-0000-00005A000000}"/>
    <cellStyle name="Normální 2 3 2 3" xfId="91" xr:uid="{00000000-0005-0000-0000-00005B000000}"/>
    <cellStyle name="Normální 2 3 2 4" xfId="92" xr:uid="{00000000-0005-0000-0000-00005C000000}"/>
    <cellStyle name="Normální 2 3 3" xfId="93" xr:uid="{00000000-0005-0000-0000-00005D000000}"/>
    <cellStyle name="Normální 2 3 3 2" xfId="94" xr:uid="{00000000-0005-0000-0000-00005E000000}"/>
    <cellStyle name="Normální 2 3 4" xfId="95" xr:uid="{00000000-0005-0000-0000-00005F000000}"/>
    <cellStyle name="Normální 2 3 5" xfId="96" xr:uid="{00000000-0005-0000-0000-000060000000}"/>
    <cellStyle name="Normální 2 4" xfId="97" xr:uid="{00000000-0005-0000-0000-000061000000}"/>
    <cellStyle name="Normální 2 4 2" xfId="98" xr:uid="{00000000-0005-0000-0000-000062000000}"/>
    <cellStyle name="Normální 2 4 2 2" xfId="99" xr:uid="{00000000-0005-0000-0000-000063000000}"/>
    <cellStyle name="Normální 2 4 2 2 2" xfId="100" xr:uid="{00000000-0005-0000-0000-000064000000}"/>
    <cellStyle name="Normální 2 4 2 3" xfId="101" xr:uid="{00000000-0005-0000-0000-000065000000}"/>
    <cellStyle name="Normální 2 4 3" xfId="102" xr:uid="{00000000-0005-0000-0000-000066000000}"/>
    <cellStyle name="Normální 2 4 3 2" xfId="103" xr:uid="{00000000-0005-0000-0000-000067000000}"/>
    <cellStyle name="Normální 2 4 4" xfId="104" xr:uid="{00000000-0005-0000-0000-000068000000}"/>
    <cellStyle name="Normální 2 4 5" xfId="105" xr:uid="{00000000-0005-0000-0000-000069000000}"/>
    <cellStyle name="Normální 2 5" xfId="106" xr:uid="{00000000-0005-0000-0000-00006A000000}"/>
    <cellStyle name="Normální 2 5 2" xfId="107" xr:uid="{00000000-0005-0000-0000-00006B000000}"/>
    <cellStyle name="Normální 2 5 2 2" xfId="108" xr:uid="{00000000-0005-0000-0000-00006C000000}"/>
    <cellStyle name="Normální 2 5 3" xfId="109" xr:uid="{00000000-0005-0000-0000-00006D000000}"/>
    <cellStyle name="Normální 2 6" xfId="110" xr:uid="{00000000-0005-0000-0000-00006E000000}"/>
    <cellStyle name="Normální 2 6 2" xfId="111" xr:uid="{00000000-0005-0000-0000-00006F000000}"/>
    <cellStyle name="Normální 2 6 2 2" xfId="112" xr:uid="{00000000-0005-0000-0000-000070000000}"/>
    <cellStyle name="Normální 2 6 3" xfId="113" xr:uid="{00000000-0005-0000-0000-000071000000}"/>
    <cellStyle name="Normální 2 7" xfId="114" xr:uid="{00000000-0005-0000-0000-000072000000}"/>
    <cellStyle name="Normální 2 7 2" xfId="115" xr:uid="{00000000-0005-0000-0000-000073000000}"/>
    <cellStyle name="Normální 2 7 2 2" xfId="116" xr:uid="{00000000-0005-0000-0000-000074000000}"/>
    <cellStyle name="Normální 2 7 3" xfId="117" xr:uid="{00000000-0005-0000-0000-000075000000}"/>
    <cellStyle name="Normální 2 8" xfId="118" xr:uid="{00000000-0005-0000-0000-000076000000}"/>
    <cellStyle name="Normální 2 8 2" xfId="119" xr:uid="{00000000-0005-0000-0000-000077000000}"/>
    <cellStyle name="Normální 2 9" xfId="120" xr:uid="{00000000-0005-0000-0000-000078000000}"/>
    <cellStyle name="Normální 2 9 2" xfId="121" xr:uid="{00000000-0005-0000-0000-000079000000}"/>
    <cellStyle name="Normální 20" xfId="122" xr:uid="{00000000-0005-0000-0000-00007A000000}"/>
    <cellStyle name="Normální 21" xfId="123" xr:uid="{00000000-0005-0000-0000-00007B000000}"/>
    <cellStyle name="Normální 22" xfId="124" xr:uid="{00000000-0005-0000-0000-00007C000000}"/>
    <cellStyle name="Normální 23" xfId="125" xr:uid="{00000000-0005-0000-0000-00007D000000}"/>
    <cellStyle name="Normální 24" xfId="212" xr:uid="{00000000-0005-0000-0000-00007E000000}"/>
    <cellStyle name="Normální 25" xfId="213" xr:uid="{00000000-0005-0000-0000-00007F000000}"/>
    <cellStyle name="Normální 3" xfId="126" xr:uid="{00000000-0005-0000-0000-000080000000}"/>
    <cellStyle name="Normální 3 2" xfId="127" xr:uid="{00000000-0005-0000-0000-000081000000}"/>
    <cellStyle name="Normální 3 2 2" xfId="128" xr:uid="{00000000-0005-0000-0000-000082000000}"/>
    <cellStyle name="Normální 3 3" xfId="129" xr:uid="{00000000-0005-0000-0000-000083000000}"/>
    <cellStyle name="Normální 3 3 2" xfId="130" xr:uid="{00000000-0005-0000-0000-000084000000}"/>
    <cellStyle name="Normální 3 4" xfId="131" xr:uid="{00000000-0005-0000-0000-000085000000}"/>
    <cellStyle name="Normální 3 5" xfId="132" xr:uid="{00000000-0005-0000-0000-000086000000}"/>
    <cellStyle name="Normální 3 6" xfId="133" xr:uid="{00000000-0005-0000-0000-000087000000}"/>
    <cellStyle name="Normální 3 7" xfId="134" xr:uid="{00000000-0005-0000-0000-000088000000}"/>
    <cellStyle name="Normální 4" xfId="135" xr:uid="{00000000-0005-0000-0000-000089000000}"/>
    <cellStyle name="Normální 4 10" xfId="136" xr:uid="{00000000-0005-0000-0000-00008A000000}"/>
    <cellStyle name="Normální 4 2" xfId="137" xr:uid="{00000000-0005-0000-0000-00008B000000}"/>
    <cellStyle name="Normální 4 2 2" xfId="138" xr:uid="{00000000-0005-0000-0000-00008C000000}"/>
    <cellStyle name="Normální 4 2 2 2" xfId="139" xr:uid="{00000000-0005-0000-0000-00008D000000}"/>
    <cellStyle name="Normální 4 2 3" xfId="140" xr:uid="{00000000-0005-0000-0000-00008E000000}"/>
    <cellStyle name="Normální 4 2 4" xfId="141" xr:uid="{00000000-0005-0000-0000-00008F000000}"/>
    <cellStyle name="Normální 4 2 5" xfId="142" xr:uid="{00000000-0005-0000-0000-000090000000}"/>
    <cellStyle name="Normální 4 3" xfId="143" xr:uid="{00000000-0005-0000-0000-000091000000}"/>
    <cellStyle name="Normální 4 3 2" xfId="144" xr:uid="{00000000-0005-0000-0000-000092000000}"/>
    <cellStyle name="Normální 4 4" xfId="145" xr:uid="{00000000-0005-0000-0000-000093000000}"/>
    <cellStyle name="Normální 4 5" xfId="146" xr:uid="{00000000-0005-0000-0000-000094000000}"/>
    <cellStyle name="Normální 4 6" xfId="147" xr:uid="{00000000-0005-0000-0000-000095000000}"/>
    <cellStyle name="Normální 4 7" xfId="148" xr:uid="{00000000-0005-0000-0000-000096000000}"/>
    <cellStyle name="Normální 4 7 2" xfId="149" xr:uid="{00000000-0005-0000-0000-000097000000}"/>
    <cellStyle name="Normální 4 8" xfId="150" xr:uid="{00000000-0005-0000-0000-000098000000}"/>
    <cellStyle name="Normální 4 9" xfId="151" xr:uid="{00000000-0005-0000-0000-000099000000}"/>
    <cellStyle name="Normální 5" xfId="152" xr:uid="{00000000-0005-0000-0000-00009A000000}"/>
    <cellStyle name="Normální 5 2" xfId="153" xr:uid="{00000000-0005-0000-0000-00009B000000}"/>
    <cellStyle name="Normální 5 2 2" xfId="154" xr:uid="{00000000-0005-0000-0000-00009C000000}"/>
    <cellStyle name="Normální 5 2 2 2" xfId="155" xr:uid="{00000000-0005-0000-0000-00009D000000}"/>
    <cellStyle name="Normální 5 2 2 2 2" xfId="156" xr:uid="{00000000-0005-0000-0000-00009E000000}"/>
    <cellStyle name="Normální 5 2 2 3" xfId="157" xr:uid="{00000000-0005-0000-0000-00009F000000}"/>
    <cellStyle name="Normální 5 2 3" xfId="158" xr:uid="{00000000-0005-0000-0000-0000A0000000}"/>
    <cellStyle name="Normální 5 2 3 2" xfId="159" xr:uid="{00000000-0005-0000-0000-0000A1000000}"/>
    <cellStyle name="Normální 5 2 4" xfId="160" xr:uid="{00000000-0005-0000-0000-0000A2000000}"/>
    <cellStyle name="Normální 5 2 5" xfId="161" xr:uid="{00000000-0005-0000-0000-0000A3000000}"/>
    <cellStyle name="Normální 5 2 6" xfId="162" xr:uid="{00000000-0005-0000-0000-0000A4000000}"/>
    <cellStyle name="Normální 5 2 7" xfId="163" xr:uid="{00000000-0005-0000-0000-0000A5000000}"/>
    <cellStyle name="Normální 5 3" xfId="164" xr:uid="{00000000-0005-0000-0000-0000A6000000}"/>
    <cellStyle name="Normální 5 3 2" xfId="165" xr:uid="{00000000-0005-0000-0000-0000A7000000}"/>
    <cellStyle name="Normální 5 3 2 2" xfId="166" xr:uid="{00000000-0005-0000-0000-0000A8000000}"/>
    <cellStyle name="Normální 5 3 3" xfId="167" xr:uid="{00000000-0005-0000-0000-0000A9000000}"/>
    <cellStyle name="Normální 5 3 4" xfId="168" xr:uid="{00000000-0005-0000-0000-0000AA000000}"/>
    <cellStyle name="Normální 5 3 5" xfId="169" xr:uid="{00000000-0005-0000-0000-0000AB000000}"/>
    <cellStyle name="Normální 5 4" xfId="170" xr:uid="{00000000-0005-0000-0000-0000AC000000}"/>
    <cellStyle name="Normální 5 4 2" xfId="171" xr:uid="{00000000-0005-0000-0000-0000AD000000}"/>
    <cellStyle name="Normální 5 4 3" xfId="172" xr:uid="{00000000-0005-0000-0000-0000AE000000}"/>
    <cellStyle name="Normální 5 5" xfId="173" xr:uid="{00000000-0005-0000-0000-0000AF000000}"/>
    <cellStyle name="Normální 5 6" xfId="174" xr:uid="{00000000-0005-0000-0000-0000B0000000}"/>
    <cellStyle name="Normální 5 7" xfId="175" xr:uid="{00000000-0005-0000-0000-0000B1000000}"/>
    <cellStyle name="Normální 6" xfId="176" xr:uid="{00000000-0005-0000-0000-0000B2000000}"/>
    <cellStyle name="Normální 6 2" xfId="177" xr:uid="{00000000-0005-0000-0000-0000B3000000}"/>
    <cellStyle name="Normální 6 3" xfId="178" xr:uid="{00000000-0005-0000-0000-0000B4000000}"/>
    <cellStyle name="Normální 7" xfId="179" xr:uid="{00000000-0005-0000-0000-0000B5000000}"/>
    <cellStyle name="Normální 7 2" xfId="180" xr:uid="{00000000-0005-0000-0000-0000B6000000}"/>
    <cellStyle name="Normální 7 2 2" xfId="181" xr:uid="{00000000-0005-0000-0000-0000B7000000}"/>
    <cellStyle name="Normální 7 2 2 2" xfId="182" xr:uid="{00000000-0005-0000-0000-0000B8000000}"/>
    <cellStyle name="Normální 7 2 3" xfId="183" xr:uid="{00000000-0005-0000-0000-0000B9000000}"/>
    <cellStyle name="Normální 7 3" xfId="184" xr:uid="{00000000-0005-0000-0000-0000BA000000}"/>
    <cellStyle name="Normální 7 3 2" xfId="185" xr:uid="{00000000-0005-0000-0000-0000BB000000}"/>
    <cellStyle name="Normální 7 4" xfId="186" xr:uid="{00000000-0005-0000-0000-0000BC000000}"/>
    <cellStyle name="Normální 7 5" xfId="187" xr:uid="{00000000-0005-0000-0000-0000BD000000}"/>
    <cellStyle name="Normální 8" xfId="188" xr:uid="{00000000-0005-0000-0000-0000BE000000}"/>
    <cellStyle name="Normální 8 2" xfId="189" xr:uid="{00000000-0005-0000-0000-0000BF000000}"/>
    <cellStyle name="Normální 8 2 2" xfId="190" xr:uid="{00000000-0005-0000-0000-0000C0000000}"/>
    <cellStyle name="Normální 8 2 2 2" xfId="191" xr:uid="{00000000-0005-0000-0000-0000C1000000}"/>
    <cellStyle name="Normální 8 2 3" xfId="192" xr:uid="{00000000-0005-0000-0000-0000C2000000}"/>
    <cellStyle name="Normální 8 3" xfId="193" xr:uid="{00000000-0005-0000-0000-0000C3000000}"/>
    <cellStyle name="Normální 8 3 2" xfId="194" xr:uid="{00000000-0005-0000-0000-0000C4000000}"/>
    <cellStyle name="Normální 8 4" xfId="195" xr:uid="{00000000-0005-0000-0000-0000C5000000}"/>
    <cellStyle name="Normální 8 5" xfId="196" xr:uid="{00000000-0005-0000-0000-0000C6000000}"/>
    <cellStyle name="Normální 9" xfId="197" xr:uid="{00000000-0005-0000-0000-0000C7000000}"/>
    <cellStyle name="Normální 9 2" xfId="198" xr:uid="{00000000-0005-0000-0000-0000C8000000}"/>
    <cellStyle name="Normální 9 2 2" xfId="199" xr:uid="{00000000-0005-0000-0000-0000C9000000}"/>
    <cellStyle name="Normální 9 2 2 2" xfId="200" xr:uid="{00000000-0005-0000-0000-0000CA000000}"/>
    <cellStyle name="Normální 9 2 3" xfId="201" xr:uid="{00000000-0005-0000-0000-0000CB000000}"/>
    <cellStyle name="Normální 9 3" xfId="202" xr:uid="{00000000-0005-0000-0000-0000CC000000}"/>
    <cellStyle name="Normální 9 3 2" xfId="203" xr:uid="{00000000-0005-0000-0000-0000CD000000}"/>
    <cellStyle name="Normální 9 4" xfId="204" xr:uid="{00000000-0005-0000-0000-0000CE000000}"/>
    <cellStyle name="Normální 9 5" xfId="205" xr:uid="{00000000-0005-0000-0000-0000CF000000}"/>
    <cellStyle name="Procenta 2" xfId="206" xr:uid="{00000000-0005-0000-0000-0000D0000000}"/>
    <cellStyle name="Procenta 3" xfId="207" xr:uid="{00000000-0005-0000-0000-0000D1000000}"/>
    <cellStyle name="Procenta 4" xfId="208" xr:uid="{00000000-0005-0000-0000-0000D2000000}"/>
    <cellStyle name="Procenta 5" xfId="209" xr:uid="{00000000-0005-0000-0000-0000D3000000}"/>
    <cellStyle name="Styl 1" xfId="210" xr:uid="{00000000-0005-0000-0000-0000D4000000}"/>
    <cellStyle name="Styl 2" xfId="211" xr:uid="{00000000-0005-0000-0000-0000D5000000}"/>
  </cellStyles>
  <dxfs count="29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#,##0.00&quot; kWh&quot;"/>
      <fill>
        <patternFill patternType="solid">
          <fgColor indexed="64"/>
          <bgColor theme="0"/>
        </patternFill>
      </fill>
      <alignment horizontal="righ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slantDashDot">
          <color indexed="64"/>
        </left>
        <right style="slantDashDot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slantDashDot">
          <color indexed="64"/>
        </left>
        <right style="slantDashDot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 style="thin">
          <color theme="0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/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  <border diagonalUp="0" diagonalDown="0" outline="0">
        <left/>
        <right style="thin">
          <color indexed="64"/>
        </right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>
          <fgColor indexed="64"/>
          <bgColor theme="0"/>
        </patternFill>
      </fill>
      <alignment horizontal="left" textRotation="0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Cambria"/>
        <scheme val="none"/>
      </font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Cambria"/>
        <scheme val="none"/>
      </font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mbria"/>
        <scheme val="none"/>
      </font>
      <numFmt numFmtId="0" formatCode="General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scheme val="maj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 xr9:uid="{00000000-0011-0000-FFFF-FFFF00000000}">
      <tableStyleElement type="firstRowStripe" dxfId="290"/>
    </tableStyle>
    <tableStyle name="Styl tabulky 2" pivot="0" count="1" xr9:uid="{00000000-0011-0000-FFFF-FFFF01000000}">
      <tableStyleElement type="firstRowStripe" dxfId="289"/>
    </tableStyle>
    <tableStyle name="sždc" pivot="0" count="2" xr9:uid="{00000000-0011-0000-FFFF-FFFF02000000}">
      <tableStyleElement type="wholeTable" dxfId="288"/>
      <tableStyleElement type="headerRow" dxfId="287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izovsky\Celkem%20spotrebice\Kotle%20a%20spot&#345;ebi&#269;e%20k%2023.4.202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113" displayName="Tabulka1113" ref="A7:K15" totalsRowShown="0" headerRowDxfId="197" dataDxfId="195" headerRowBorderDxfId="196" headerRowCellStyle="Normální 4">
  <tableColumns count="11">
    <tableColumn id="1" xr3:uid="{00000000-0010-0000-0000-000001000000}" name="P.č." dataDxfId="194"/>
    <tableColumn id="2" xr3:uid="{00000000-0010-0000-0000-000002000000}" name="Organizační jednotka" dataDxfId="193"/>
    <tableColumn id="3" xr3:uid="{00000000-0010-0000-0000-000003000000}" name="Název zdroje - obec, pracoviště" dataDxfId="192"/>
    <tableColumn id="4" xr3:uid="{00000000-0010-0000-0000-000004000000}" name="Druh zdroje" dataDxfId="191"/>
    <tableColumn id="5" xr3:uid="{00000000-0010-0000-0000-000005000000}" name="Typ zdroje" dataDxfId="190"/>
    <tableColumn id="6" xr3:uid="{00000000-0010-0000-0000-000006000000}" name="Počet" dataDxfId="189"/>
    <tableColumn id="7" xr3:uid="{00000000-0010-0000-0000-000007000000}" name=" Celk. výkon [kW]" dataDxfId="188"/>
    <tableColumn id="12" xr3:uid="{00000000-0010-0000-0000-00000C000000}" name="součet systém-objekt [kW]" dataDxfId="187"/>
    <tableColumn id="8" xr3:uid="{00000000-0010-0000-0000-000008000000}" name="Druh media" dataDxfId="186"/>
    <tableColumn id="9" xr3:uid="{00000000-0010-0000-0000-000009000000}" name="Výstup" dataDxfId="185"/>
    <tableColumn id="10" xr3:uid="{00000000-0010-0000-0000-00000A000000}" name="Spotřeba paliva (energie) v roce 2021 (m3, t, l, kWh)" dataDxfId="184"/>
  </tableColumns>
  <tableStyleInfo name="sždc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ulka11133" displayName="Tabulka11133" ref="A19:L20" totalsRowShown="0" headerRowDxfId="27" dataDxfId="25" headerRowBorderDxfId="26" headerRowCellStyle="Normální 4">
  <tableColumns count="12">
    <tableColumn id="1" xr3:uid="{00000000-0010-0000-0900-000001000000}" name="P.č." dataDxfId="24"/>
    <tableColumn id="2" xr3:uid="{00000000-0010-0000-0900-000002000000}" name="Organizační jednotka" dataDxfId="23"/>
    <tableColumn id="3" xr3:uid="{00000000-0010-0000-0900-000003000000}" name="Název zdroje - obec, pracoviště" dataDxfId="22"/>
    <tableColumn id="4" xr3:uid="{00000000-0010-0000-0900-000004000000}" name="Druh zdroje" dataDxfId="21"/>
    <tableColumn id="5" xr3:uid="{00000000-0010-0000-0900-000005000000}" name="Typ zdroje" dataDxfId="20"/>
    <tableColumn id="6" xr3:uid="{00000000-0010-0000-0900-000006000000}" name="Počet" dataDxfId="19"/>
    <tableColumn id="7" xr3:uid="{00000000-0010-0000-0900-000007000000}" name="Celk. výkon [kW]" dataDxfId="18"/>
    <tableColumn id="12" xr3:uid="{00000000-0010-0000-0900-00000C000000}" name="součet systém-objekt [kW]"/>
    <tableColumn id="8" xr3:uid="{00000000-0010-0000-0900-000008000000}" name="Druh media" dataDxfId="17"/>
    <tableColumn id="9" xr3:uid="{00000000-0010-0000-0900-000009000000}" name="Výstup" dataDxfId="16"/>
    <tableColumn id="10" xr3:uid="{00000000-0010-0000-0900-00000A000000}" name="Spotřeba paliva (energie) v roce 2020 (m3, t, l, kWh)" dataDxfId="15"/>
    <tableColumn id="11" xr3:uid="{00000000-0010-0000-0900-00000B000000}" name="Poznámka" dataDxfId="14"/>
  </tableColumns>
  <tableStyleInfo name="sždc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ulka1113144" displayName="Tabulka1113144" ref="A24:L60" totalsRowShown="0" headerRowDxfId="13" dataDxfId="11" headerRowBorderDxfId="12" headerRowCellStyle="Normální 4">
  <tableColumns count="12">
    <tableColumn id="1" xr3:uid="{00000000-0010-0000-0A00-000001000000}" name="P.č." dataDxfId="10"/>
    <tableColumn id="2" xr3:uid="{00000000-0010-0000-0A00-000002000000}" name="Organizační jednotka" dataDxfId="9"/>
    <tableColumn id="3" xr3:uid="{00000000-0010-0000-0A00-000003000000}" name="Název zdroje - obec, pracoviště" dataDxfId="8"/>
    <tableColumn id="4" xr3:uid="{00000000-0010-0000-0A00-000004000000}" name="Druh zdroje" dataDxfId="7"/>
    <tableColumn id="5" xr3:uid="{00000000-0010-0000-0A00-000005000000}" name="Typ zdroje" dataDxfId="6"/>
    <tableColumn id="6" xr3:uid="{00000000-0010-0000-0A00-000006000000}" name="Počet" dataDxfId="5"/>
    <tableColumn id="7" xr3:uid="{00000000-0010-0000-0A00-000007000000}" name=" Celk. výkon [kW]" dataDxfId="4"/>
    <tableColumn id="12" xr3:uid="{00000000-0010-0000-0A00-00000C000000}" name="součet systém-objekt [kW]"/>
    <tableColumn id="8" xr3:uid="{00000000-0010-0000-0A00-000008000000}" name="Druh media" dataDxfId="3"/>
    <tableColumn id="9" xr3:uid="{00000000-0010-0000-0A00-000009000000}" name="Výstup" dataDxfId="2"/>
    <tableColumn id="10" xr3:uid="{00000000-0010-0000-0A00-00000A000000}" name="Spotřeba paliva (energie) v roce 2020 (m3, t, l, kWh)" dataDxfId="1"/>
    <tableColumn id="11" xr3:uid="{00000000-0010-0000-0A00-00000B000000}" name="Poznámka" dataDxfId="0"/>
  </tableColumns>
  <tableStyleInfo name="sždc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111314" displayName="Tabulka111314" ref="A19:N281" totalsRowShown="0" headerRowDxfId="183" headerRowBorderDxfId="182" headerRowCellStyle="Normální 4">
  <autoFilter ref="A19:N281" xr:uid="{00000000-0009-0000-0100-000002000000}"/>
  <tableColumns count="14">
    <tableColumn id="1" xr3:uid="{00000000-0010-0000-0100-000001000000}" name="P.č." dataDxfId="181"/>
    <tableColumn id="2" xr3:uid="{00000000-0010-0000-0100-000002000000}" name="Organizační jednotka" dataDxfId="180"/>
    <tableColumn id="3" xr3:uid="{00000000-0010-0000-0100-000003000000}" name="Název zdroje - obec, pracoviště" dataDxfId="179"/>
    <tableColumn id="4" xr3:uid="{00000000-0010-0000-0100-000004000000}" name="Druh zdroje" dataDxfId="178"/>
    <tableColumn id="5" xr3:uid="{00000000-0010-0000-0100-000005000000}" name="Typ zdroje" dataDxfId="177"/>
    <tableColumn id="6" xr3:uid="{00000000-0010-0000-0100-000006000000}" name="Počet" dataDxfId="176"/>
    <tableColumn id="7" xr3:uid="{00000000-0010-0000-0100-000007000000}" name="Celk. výkon [kW]" dataDxfId="175"/>
    <tableColumn id="14" xr3:uid="{00000000-0010-0000-0100-00000E000000}" name="součet systém-objekt [kW]" dataDxfId="174">
      <calculatedColumnFormula>SUM(G20:G21)</calculatedColumnFormula>
    </tableColumn>
    <tableColumn id="8" xr3:uid="{00000000-0010-0000-0100-000008000000}" name="Druh media" dataDxfId="173"/>
    <tableColumn id="9" xr3:uid="{00000000-0010-0000-0100-000009000000}" name="Výstup" dataDxfId="172"/>
    <tableColumn id="10" xr3:uid="{00000000-0010-0000-0100-00000A000000}" name="Spotřeba paliva (energie) v roce 2021 (m3, t, l, kWh)" dataDxfId="171"/>
    <tableColumn id="11" xr3:uid="{00000000-0010-0000-0100-00000B000000}" name="Sloupec1" dataDxfId="170"/>
    <tableColumn id="12" xr3:uid="{00000000-0010-0000-0100-00000C000000}" name="pozn." dataDxfId="169"/>
    <tableColumn id="13" xr3:uid="{00000000-0010-0000-0100-00000D000000}" name="Společná místnost (písmeno označuje  vždy jednu místnost)" dataDxfId="168"/>
  </tableColumns>
  <tableStyleInfo name="sždc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Tabulka11" displayName="Tabulka11" ref="A7:L19" totalsRowShown="0" headerRowDxfId="167" dataDxfId="165" headerRowBorderDxfId="166" headerRowCellStyle="Normální 4">
  <tableColumns count="12">
    <tableColumn id="1" xr3:uid="{00000000-0010-0000-0200-000001000000}" name="P.č." dataDxfId="164"/>
    <tableColumn id="2" xr3:uid="{00000000-0010-0000-0200-000002000000}" name="Organizační jednotka" dataDxfId="163"/>
    <tableColumn id="3" xr3:uid="{00000000-0010-0000-0200-000003000000}" name="Název zdroje - obec, pracoviště" dataDxfId="162"/>
    <tableColumn id="4" xr3:uid="{00000000-0010-0000-0200-000004000000}" name="Druh zdroje" dataDxfId="161"/>
    <tableColumn id="5" xr3:uid="{00000000-0010-0000-0200-000005000000}" name="Typ zdroje" dataDxfId="160"/>
    <tableColumn id="6" xr3:uid="{00000000-0010-0000-0200-000006000000}" name="Počet" dataDxfId="159"/>
    <tableColumn id="7" xr3:uid="{00000000-0010-0000-0200-000007000000}" name="Celk. příkon [kW]" dataDxfId="158"/>
    <tableColumn id="13" xr3:uid="{00000000-0010-0000-0200-00000D000000}" name="součet systém-objekt [kW]" dataDxfId="157">
      <calculatedColumnFormula>SUM(G8:G17)</calculatedColumnFormula>
    </tableColumn>
    <tableColumn id="8" xr3:uid="{00000000-0010-0000-0200-000008000000}" name="Druh media" dataDxfId="156"/>
    <tableColumn id="9" xr3:uid="{00000000-0010-0000-0200-000009000000}" name="Výstup" dataDxfId="155"/>
    <tableColumn id="10" xr3:uid="{00000000-0010-0000-0200-00000A000000}" name="Spotřeba paliva (energie) v roce 2021 (m3, t, l, kWh)" dataDxfId="154"/>
    <tableColumn id="11" xr3:uid="{00000000-0010-0000-0200-00000B000000}" name="Poznámka" dataDxfId="153"/>
  </tableColumns>
  <tableStyleInfo name="sždc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ulka114" displayName="Tabulka114" ref="A7:L11" totalsRowShown="0" headerRowDxfId="152" dataDxfId="150" headerRowBorderDxfId="151" headerRowCellStyle="Normální 4">
  <tableColumns count="12">
    <tableColumn id="1" xr3:uid="{00000000-0010-0000-0300-000001000000}" name="P.č." dataDxfId="149"/>
    <tableColumn id="2" xr3:uid="{00000000-0010-0000-0300-000002000000}" name="Organizační jednotka" dataDxfId="148"/>
    <tableColumn id="3" xr3:uid="{00000000-0010-0000-0300-000003000000}" name="Název zdroje - obec, pracoviště" dataDxfId="147"/>
    <tableColumn id="4" xr3:uid="{00000000-0010-0000-0300-000004000000}" name="Druh zdroje" dataDxfId="146"/>
    <tableColumn id="5" xr3:uid="{00000000-0010-0000-0300-000005000000}" name="Typ zdroje" dataDxfId="145"/>
    <tableColumn id="6" xr3:uid="{00000000-0010-0000-0300-000006000000}" name="Počet" dataDxfId="144"/>
    <tableColumn id="7" xr3:uid="{00000000-0010-0000-0300-000007000000}" name=" celk. příkon [kW]" dataDxfId="143"/>
    <tableColumn id="8" xr3:uid="{00000000-0010-0000-0300-000008000000}" name="součet systém-objekt [kW]" dataDxfId="142" dataCellStyle="Normální 3 3">
      <calculatedColumnFormula>Tabulka114[[#This Row],[Počet]]*Tabulka114[[#This Row],[ celk. příkon '[kW']]]</calculatedColumnFormula>
    </tableColumn>
    <tableColumn id="9" xr3:uid="{00000000-0010-0000-0300-000009000000}" name="Druh media" dataDxfId="141" dataCellStyle="Normální 16"/>
    <tableColumn id="10" xr3:uid="{00000000-0010-0000-0300-00000A000000}" name="Výstup" dataDxfId="140" dataCellStyle="Normální 16"/>
    <tableColumn id="11" xr3:uid="{00000000-0010-0000-0300-00000B000000}" name="Spotřeba paliva (energie) v roce 2020 (m3, t, l, kWh)" dataDxfId="139" dataCellStyle="Normální 16"/>
    <tableColumn id="12" xr3:uid="{00000000-0010-0000-0300-00000C000000}" name="Poznámka" dataDxfId="138" dataCellStyle="Normální 16"/>
  </tableColumns>
  <tableStyleInfo name="sždc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ulka11135" displayName="Tabulka11135" ref="A15:L40" totalsRowCount="1" headerRowDxfId="137" dataDxfId="135" headerRowBorderDxfId="136" headerRowCellStyle="Normální 4">
  <tableColumns count="12">
    <tableColumn id="1" xr3:uid="{00000000-0010-0000-0400-000001000000}" name="P.č." dataDxfId="134" totalsRowDxfId="133" dataCellStyle="Normální 16"/>
    <tableColumn id="2" xr3:uid="{00000000-0010-0000-0400-000002000000}" name="Organizační jednotka" dataDxfId="132" totalsRowDxfId="131" dataCellStyle="Normální 16"/>
    <tableColumn id="3" xr3:uid="{00000000-0010-0000-0400-000003000000}" name="Název zdroje - obec, pracoviště" dataDxfId="130" totalsRowDxfId="129" dataCellStyle="Normální 16"/>
    <tableColumn id="4" xr3:uid="{00000000-0010-0000-0400-000004000000}" name="Druh zdroje" dataDxfId="128" totalsRowDxfId="127" dataCellStyle="Normální 16"/>
    <tableColumn id="5" xr3:uid="{00000000-0010-0000-0400-000005000000}" name="Typ zdroje" dataDxfId="126" totalsRowDxfId="125" dataCellStyle="Normální 16"/>
    <tableColumn id="6" xr3:uid="{00000000-0010-0000-0400-000006000000}" name="Počet" dataDxfId="124" totalsRowDxfId="123" dataCellStyle="Normální 16"/>
    <tableColumn id="7" xr3:uid="{00000000-0010-0000-0400-000007000000}" name="Celk. výkon [kW]" dataDxfId="122" totalsRowDxfId="121" dataCellStyle="Normální 16"/>
    <tableColumn id="8" xr3:uid="{00000000-0010-0000-0400-000008000000}" name="součet systém-objekt [kW]" dataDxfId="120" totalsRowDxfId="119" dataCellStyle="Normální 16">
      <calculatedColumnFormula>Tabulka11135[[#This Row],[Počet]]*Tabulka11135[[#This Row],[Celk. výkon '[kW']]]</calculatedColumnFormula>
    </tableColumn>
    <tableColumn id="9" xr3:uid="{00000000-0010-0000-0400-000009000000}" name="Druh media" dataDxfId="118" totalsRowDxfId="117" dataCellStyle="Normální 16"/>
    <tableColumn id="10" xr3:uid="{00000000-0010-0000-0400-00000A000000}" name="Výstup" dataDxfId="116" totalsRowDxfId="115" dataCellStyle="Normální 16"/>
    <tableColumn id="11" xr3:uid="{00000000-0010-0000-0400-00000B000000}" name="Spotřeba paliva (energie) v roce 2020 (m3, t, l, kWh)" dataDxfId="114" totalsRowDxfId="113" dataCellStyle="Normální 16"/>
    <tableColumn id="12" xr3:uid="{00000000-0010-0000-0400-00000C000000}" name="Poznámka" dataDxfId="112" totalsRowDxfId="111" dataCellStyle="Normální 16"/>
  </tableColumns>
  <tableStyleInfo name="sždc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ulka1113146" displayName="Tabulka1113146" ref="A43:L127" totalsRowCount="1" headerRowDxfId="110" dataDxfId="108" headerRowBorderDxfId="109" headerRowCellStyle="Normální 4">
  <tableColumns count="12">
    <tableColumn id="1" xr3:uid="{00000000-0010-0000-0500-000001000000}" name="P.č." dataDxfId="107" totalsRowDxfId="106" dataCellStyle="Normální 16"/>
    <tableColumn id="2" xr3:uid="{00000000-0010-0000-0500-000002000000}" name="Organizační jednotka" dataDxfId="105" totalsRowDxfId="104" dataCellStyle="Normální 16"/>
    <tableColumn id="3" xr3:uid="{00000000-0010-0000-0500-000003000000}" name="Název zdroje - obec, pracoviště" dataDxfId="103" totalsRowDxfId="102" dataCellStyle="Normální 16"/>
    <tableColumn id="4" xr3:uid="{00000000-0010-0000-0500-000004000000}" name="Druh zdroje" dataDxfId="101" totalsRowDxfId="100" dataCellStyle="Normální 16"/>
    <tableColumn id="5" xr3:uid="{00000000-0010-0000-0500-000005000000}" name="Typ zdroje" dataDxfId="99" totalsRowDxfId="98" dataCellStyle="Normální 16"/>
    <tableColumn id="6" xr3:uid="{00000000-0010-0000-0500-000006000000}" name="Počet" dataDxfId="97" totalsRowDxfId="96" dataCellStyle="Normální 16"/>
    <tableColumn id="7" xr3:uid="{00000000-0010-0000-0500-000007000000}" name=" Celk. výkon [kW]" dataDxfId="95" totalsRowDxfId="94" dataCellStyle="Normální 16"/>
    <tableColumn id="8" xr3:uid="{00000000-0010-0000-0500-000008000000}" name="součet systém-objekt [kW]" dataDxfId="93" totalsRowDxfId="92" dataCellStyle="Normální 16">
      <calculatedColumnFormula>Tabulka1113146[[#This Row],[ Celk. výkon '[kW']]]*Tabulka1113146[[#This Row],[Počet]]</calculatedColumnFormula>
    </tableColumn>
    <tableColumn id="9" xr3:uid="{00000000-0010-0000-0500-000009000000}" name="Druh media" dataDxfId="91" totalsRowDxfId="90" dataCellStyle="Normální 16"/>
    <tableColumn id="10" xr3:uid="{00000000-0010-0000-0500-00000A000000}" name="Výstup" dataDxfId="89" totalsRowDxfId="88" dataCellStyle="Normální 16"/>
    <tableColumn id="11" xr3:uid="{00000000-0010-0000-0500-00000B000000}" name="Spotřeba paliva (energie) v roce 2020 (m3, t, l, kWh)" dataDxfId="87" totalsRowDxfId="86" dataCellStyle="Normální 16"/>
    <tableColumn id="12" xr3:uid="{00000000-0010-0000-0500-00000C000000}" name="Poznámka" dataDxfId="85" totalsRowDxfId="84" dataCellStyle="Normální 16"/>
  </tableColumns>
  <tableStyleInfo name="sždc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ulka6" displayName="Tabulka6" ref="A4:J109" totalsRowShown="0" headerRowDxfId="83" dataDxfId="82" totalsRowDxfId="80" tableBorderDxfId="81">
  <autoFilter ref="A4:J109" xr:uid="{00000000-0009-0000-0100-000008000000}"/>
  <tableColumns count="10">
    <tableColumn id="1" xr3:uid="{00000000-0010-0000-0600-000001000000}" name="P.č." dataDxfId="79" totalsRowDxfId="78"/>
    <tableColumn id="10" xr3:uid="{00000000-0010-0000-0600-00000A000000}" name="Budova RE" dataDxfId="77" totalsRowDxfId="76"/>
    <tableColumn id="2" xr3:uid="{00000000-0010-0000-0600-000002000000}" name="Adresa" dataDxfId="75" totalsRowDxfId="74"/>
    <tableColumn id="3" xr3:uid="{00000000-0010-0000-0600-000003000000}" name="Umístění" dataDxfId="73" totalsRowDxfId="72"/>
    <tableColumn id="4" xr3:uid="{00000000-0010-0000-0600-000004000000}" name="Druh zdroje" dataDxfId="71" totalsRowDxfId="70"/>
    <tableColumn id="5" xr3:uid="{00000000-0010-0000-0600-000005000000}" name="Typ zdroje" dataDxfId="69"/>
    <tableColumn id="6" xr3:uid="{00000000-0010-0000-0600-000006000000}" name="Počet TZ" dataDxfId="68" totalsRowDxfId="67"/>
    <tableColumn id="7" xr3:uid="{00000000-0010-0000-0600-000007000000}" name="kW" dataDxfId="66" totalsRowDxfId="65"/>
    <tableColumn id="8" xr3:uid="{00000000-0010-0000-0600-000008000000}" name="Součet kW" dataDxfId="64" totalsRowDxfId="63"/>
    <tableColumn id="9" xr3:uid="{00000000-0010-0000-0600-000009000000}" name="Druh média" dataDxfId="62" totalsRowDxfId="61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abulka117" displayName="Tabulka117" ref="A9:L22" totalsRowShown="0" headerRowDxfId="59" dataDxfId="57" headerRowBorderDxfId="58" tableBorderDxfId="56" totalsRowBorderDxfId="55" headerRowCellStyle="Normální 4">
  <sortState ref="A10:K23">
    <sortCondition ref="C10"/>
  </sortState>
  <tableColumns count="12">
    <tableColumn id="1" xr3:uid="{00000000-0010-0000-0700-000001000000}" name="P.č." dataDxfId="54"/>
    <tableColumn id="2" xr3:uid="{00000000-0010-0000-0700-000002000000}" name="Organizační jednotka" dataDxfId="53"/>
    <tableColumn id="3" xr3:uid="{00000000-0010-0000-0700-000003000000}" name="Název zdroje - obec, pracoviště" dataDxfId="52"/>
    <tableColumn id="4" xr3:uid="{00000000-0010-0000-0700-000004000000}" name="Druh zdroje" dataDxfId="51"/>
    <tableColumn id="5" xr3:uid="{00000000-0010-0000-0700-000005000000}" name="Typ zdroje" dataDxfId="50"/>
    <tableColumn id="6" xr3:uid="{00000000-0010-0000-0700-000006000000}" name="Počet" dataDxfId="49"/>
    <tableColumn id="7" xr3:uid="{00000000-0010-0000-0700-000007000000}" name="Celk. příkon [kW]" dataDxfId="48"/>
    <tableColumn id="14" xr3:uid="{00000000-0010-0000-0700-00000E000000}" name="součet systém-objekt [kW]" dataDxfId="47">
      <calculatedColumnFormula>SUM(G10:G11)</calculatedColumnFormula>
    </tableColumn>
    <tableColumn id="8" xr3:uid="{00000000-0010-0000-0700-000008000000}" name="Druh media" dataDxfId="46"/>
    <tableColumn id="9" xr3:uid="{00000000-0010-0000-0700-000009000000}" name="Výstup" dataDxfId="45"/>
    <tableColumn id="10" xr3:uid="{00000000-0010-0000-0700-00000A000000}" name="Spotřeba paliva (energie) v roce 2021 (m3, t, l, kWh)" dataDxfId="44"/>
    <tableColumn id="11" xr3:uid="{00000000-0010-0000-0700-00000B000000}" name="Poznámka" dataDxfId="43"/>
  </tableColumns>
  <tableStyleInfo name="sždc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ulka112" displayName="Tabulka112" ref="A7:L14" totalsRowShown="0" headerRowDxfId="42" dataDxfId="40" headerRowBorderDxfId="41" headerRowCellStyle="Normální 4">
  <tableColumns count="12">
    <tableColumn id="1" xr3:uid="{00000000-0010-0000-0800-000001000000}" name="P.č." dataDxfId="39"/>
    <tableColumn id="2" xr3:uid="{00000000-0010-0000-0800-000002000000}" name="Organizační jednotka" dataDxfId="38"/>
    <tableColumn id="3" xr3:uid="{00000000-0010-0000-0800-000003000000}" name="Název zdroje - obec, pracoviště" dataDxfId="37"/>
    <tableColumn id="4" xr3:uid="{00000000-0010-0000-0800-000004000000}" name="Druh zdroje" dataDxfId="36"/>
    <tableColumn id="5" xr3:uid="{00000000-0010-0000-0800-000005000000}" name="Typ zdroje" dataDxfId="35"/>
    <tableColumn id="6" xr3:uid="{00000000-0010-0000-0800-000006000000}" name="Počet" dataDxfId="34"/>
    <tableColumn id="7" xr3:uid="{00000000-0010-0000-0800-000007000000}" name="Celk. příkon [kW]" dataDxfId="33"/>
    <tableColumn id="12" xr3:uid="{00000000-0010-0000-0800-00000C000000}" name="součet systém-objekt [kW]" dataDxfId="32"/>
    <tableColumn id="8" xr3:uid="{00000000-0010-0000-0800-000008000000}" name="Druh media" dataDxfId="31"/>
    <tableColumn id="9" xr3:uid="{00000000-0010-0000-0800-000009000000}" name="Výstup" dataDxfId="30"/>
    <tableColumn id="10" xr3:uid="{00000000-0010-0000-0800-00000A000000}" name="Spotřeba paliva (energie) v roce 2020 (m3, t, l, kWh)" dataDxfId="29"/>
    <tableColumn id="11" xr3:uid="{00000000-0010-0000-0800-00000B000000}" name="Poznámka" dataDxfId="28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printerSettings" Target="../printerSettings/printerSettings3.bin"/><Relationship Id="rId1" Type="http://schemas.openxmlformats.org/officeDocument/2006/relationships/externalLinkPath" Target="file:///C:\Users\pokornyp\Documents\O15\ovzdu&#353;&#237;\VZ%20Kontrola%20emis&#237;,%20u&#382;it&#237;%20energi&#237;%20-%20PTK\VZ%20ovzdu&#353;&#237;%2008-2022\seznamy%20kotl&#367;%20sout&#283;&#382;%20dle%20O&#344;\O&#344;%20OVA+OLC%20Osnova%202021_energetika91-1993_sout&#283;&#382;.xlsx" TargetMode="Externa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99"/>
  <sheetViews>
    <sheetView view="pageBreakPreview" zoomScale="60" zoomScaleNormal="100" workbookViewId="0">
      <selection sqref="A1:J1"/>
    </sheetView>
  </sheetViews>
  <sheetFormatPr defaultColWidth="9.140625" defaultRowHeight="12.75" x14ac:dyDescent="0.2"/>
  <cols>
    <col min="1" max="1" width="11.7109375" style="262" customWidth="1"/>
    <col min="2" max="2" width="20.140625" style="262" customWidth="1"/>
    <col min="3" max="3" width="42.28515625" style="262" customWidth="1"/>
    <col min="4" max="4" width="13.85546875" style="262" customWidth="1"/>
    <col min="5" max="5" width="43.28515625" style="262" customWidth="1"/>
    <col min="6" max="6" width="17.7109375" style="262" customWidth="1"/>
    <col min="7" max="9" width="11.7109375" style="262" customWidth="1"/>
    <col min="10" max="10" width="32.7109375" style="262" customWidth="1"/>
    <col min="11" max="11" width="17.5703125" style="262" customWidth="1"/>
    <col min="12" max="12" width="17" style="262" customWidth="1"/>
    <col min="13" max="16384" width="9.140625" style="262"/>
  </cols>
  <sheetData>
    <row r="1" spans="1:24" ht="84" customHeight="1" x14ac:dyDescent="0.3">
      <c r="A1" s="1278" t="s">
        <v>1439</v>
      </c>
      <c r="B1" s="1278"/>
      <c r="C1" s="1278"/>
      <c r="D1" s="1278"/>
      <c r="E1" s="1278"/>
      <c r="F1" s="1278"/>
      <c r="G1" s="1278"/>
      <c r="H1" s="1278"/>
      <c r="I1" s="1278"/>
      <c r="J1" s="1278"/>
    </row>
    <row r="2" spans="1:24" ht="12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24" ht="45" customHeight="1" x14ac:dyDescent="0.2">
      <c r="A3" s="1279" t="s">
        <v>301</v>
      </c>
      <c r="B3" s="1279"/>
      <c r="C3" s="1279"/>
      <c r="D3" s="1279"/>
      <c r="E3" s="1279"/>
      <c r="F3" s="1279"/>
      <c r="G3" s="1279"/>
      <c r="H3" s="1279"/>
      <c r="I3" s="1279"/>
      <c r="J3" s="1279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</row>
    <row r="4" spans="1:24" ht="13.9" customHeight="1" x14ac:dyDescent="0.2">
      <c r="A4" s="271"/>
      <c r="B4" s="271"/>
      <c r="C4" s="271"/>
      <c r="D4" s="271"/>
      <c r="E4" s="271"/>
      <c r="F4" s="271"/>
      <c r="G4" s="271"/>
      <c r="H4" s="271"/>
      <c r="I4" s="271"/>
      <c r="J4" s="271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</row>
    <row r="5" spans="1:24" ht="15" x14ac:dyDescent="0.2">
      <c r="A5" s="272" t="s">
        <v>14</v>
      </c>
      <c r="B5" s="273"/>
    </row>
    <row r="6" spans="1:24" ht="13.5" thickBot="1" x14ac:dyDescent="0.25">
      <c r="A6" s="274"/>
      <c r="B6" s="274"/>
      <c r="C6" s="274"/>
      <c r="D6" s="274"/>
      <c r="E6" s="274"/>
      <c r="F6" s="274"/>
      <c r="G6" s="274"/>
      <c r="H6" s="274"/>
      <c r="I6" s="274"/>
      <c r="J6" s="274"/>
    </row>
    <row r="7" spans="1:24" ht="51" customHeight="1" thickBot="1" x14ac:dyDescent="0.25">
      <c r="A7" s="3" t="s">
        <v>4</v>
      </c>
      <c r="B7" s="3" t="s">
        <v>1</v>
      </c>
      <c r="C7" s="3" t="s">
        <v>12</v>
      </c>
      <c r="D7" s="3" t="s">
        <v>5</v>
      </c>
      <c r="E7" s="3" t="s">
        <v>6</v>
      </c>
      <c r="F7" s="4" t="s">
        <v>7</v>
      </c>
      <c r="G7" s="4" t="s">
        <v>302</v>
      </c>
      <c r="H7" s="5" t="s">
        <v>213</v>
      </c>
      <c r="I7" s="5" t="s">
        <v>8</v>
      </c>
      <c r="J7" s="4" t="s">
        <v>9</v>
      </c>
      <c r="K7" s="3" t="s">
        <v>16</v>
      </c>
    </row>
    <row r="8" spans="1:24" ht="26.25" thickBot="1" x14ac:dyDescent="0.25">
      <c r="A8" s="275">
        <v>1</v>
      </c>
      <c r="B8" s="276" t="s">
        <v>303</v>
      </c>
      <c r="C8" s="277" t="s">
        <v>304</v>
      </c>
      <c r="D8" s="278" t="s">
        <v>10</v>
      </c>
      <c r="E8" s="279" t="s">
        <v>305</v>
      </c>
      <c r="F8" s="278">
        <v>1</v>
      </c>
      <c r="G8" s="279">
        <v>138</v>
      </c>
      <c r="H8" s="279">
        <v>138</v>
      </c>
      <c r="I8" s="280" t="s">
        <v>306</v>
      </c>
      <c r="J8" s="275" t="s">
        <v>15</v>
      </c>
      <c r="K8" s="281" t="s">
        <v>307</v>
      </c>
    </row>
    <row r="9" spans="1:24" s="289" customFormat="1" ht="13.5" thickBot="1" x14ac:dyDescent="0.25">
      <c r="A9" s="282">
        <v>2</v>
      </c>
      <c r="B9" s="283" t="s">
        <v>303</v>
      </c>
      <c r="C9" s="284" t="s">
        <v>308</v>
      </c>
      <c r="D9" s="285" t="s">
        <v>10</v>
      </c>
      <c r="E9" s="286" t="s">
        <v>309</v>
      </c>
      <c r="F9" s="286">
        <v>1</v>
      </c>
      <c r="G9" s="286">
        <v>114</v>
      </c>
      <c r="H9" s="287">
        <f>SUM(G9:G11)</f>
        <v>342</v>
      </c>
      <c r="I9" s="285" t="s">
        <v>11</v>
      </c>
      <c r="J9" s="282" t="s">
        <v>15</v>
      </c>
      <c r="K9" s="288">
        <v>15155.08</v>
      </c>
    </row>
    <row r="10" spans="1:24" s="289" customFormat="1" ht="14.25" thickTop="1" thickBot="1" x14ac:dyDescent="0.25">
      <c r="A10" s="282">
        <v>3</v>
      </c>
      <c r="B10" s="283" t="s">
        <v>303</v>
      </c>
      <c r="C10" s="290" t="s">
        <v>308</v>
      </c>
      <c r="D10" s="291" t="s">
        <v>10</v>
      </c>
      <c r="E10" s="292" t="s">
        <v>309</v>
      </c>
      <c r="F10" s="292">
        <v>1</v>
      </c>
      <c r="G10" s="292">
        <v>114</v>
      </c>
      <c r="H10" s="293"/>
      <c r="I10" s="294" t="s">
        <v>11</v>
      </c>
      <c r="J10" s="282" t="s">
        <v>15</v>
      </c>
      <c r="K10" s="295">
        <v>15155.08</v>
      </c>
    </row>
    <row r="11" spans="1:24" s="289" customFormat="1" ht="14.25" thickTop="1" thickBot="1" x14ac:dyDescent="0.25">
      <c r="A11" s="275">
        <v>4</v>
      </c>
      <c r="B11" s="296" t="s">
        <v>303</v>
      </c>
      <c r="C11" s="277" t="s">
        <v>308</v>
      </c>
      <c r="D11" s="278" t="s">
        <v>10</v>
      </c>
      <c r="E11" s="292" t="s">
        <v>309</v>
      </c>
      <c r="F11" s="279">
        <v>1</v>
      </c>
      <c r="G11" s="292">
        <v>114</v>
      </c>
      <c r="H11" s="297"/>
      <c r="I11" s="280" t="s">
        <v>11</v>
      </c>
      <c r="J11" s="298" t="s">
        <v>15</v>
      </c>
      <c r="K11" s="295">
        <v>15155.08</v>
      </c>
    </row>
    <row r="12" spans="1:24" ht="13.5" thickBot="1" x14ac:dyDescent="0.25">
      <c r="A12" s="282">
        <v>5</v>
      </c>
      <c r="B12" s="283" t="s">
        <v>303</v>
      </c>
      <c r="C12" s="284" t="s">
        <v>310</v>
      </c>
      <c r="D12" s="291" t="s">
        <v>10</v>
      </c>
      <c r="E12" s="299" t="s">
        <v>311</v>
      </c>
      <c r="F12" s="300">
        <v>1</v>
      </c>
      <c r="G12" s="299">
        <v>124.3</v>
      </c>
      <c r="H12" s="287">
        <f>SUM(G12:G15)</f>
        <v>219.3</v>
      </c>
      <c r="I12" s="285" t="s">
        <v>11</v>
      </c>
      <c r="J12" s="282" t="s">
        <v>15</v>
      </c>
      <c r="K12" s="301">
        <v>11527.56</v>
      </c>
    </row>
    <row r="13" spans="1:24" ht="14.25" thickTop="1" thickBot="1" x14ac:dyDescent="0.25">
      <c r="A13" s="282">
        <v>6</v>
      </c>
      <c r="B13" s="283" t="s">
        <v>303</v>
      </c>
      <c r="C13" s="284" t="s">
        <v>310</v>
      </c>
      <c r="D13" s="291" t="s">
        <v>10</v>
      </c>
      <c r="E13" s="302" t="s">
        <v>312</v>
      </c>
      <c r="F13" s="302">
        <v>1</v>
      </c>
      <c r="G13" s="302">
        <v>45</v>
      </c>
      <c r="H13" s="303"/>
      <c r="I13" s="304" t="s">
        <v>11</v>
      </c>
      <c r="J13" s="305" t="s">
        <v>15</v>
      </c>
      <c r="K13" s="306">
        <v>3064.0299999999988</v>
      </c>
    </row>
    <row r="14" spans="1:24" ht="27" thickTop="1" thickBot="1" x14ac:dyDescent="0.25">
      <c r="A14" s="282">
        <v>7</v>
      </c>
      <c r="B14" s="283" t="s">
        <v>303</v>
      </c>
      <c r="C14" s="284" t="s">
        <v>310</v>
      </c>
      <c r="D14" s="291" t="s">
        <v>10</v>
      </c>
      <c r="E14" s="302" t="s">
        <v>313</v>
      </c>
      <c r="F14" s="302">
        <v>1</v>
      </c>
      <c r="G14" s="302">
        <v>25</v>
      </c>
      <c r="H14" s="307"/>
      <c r="I14" s="304" t="s">
        <v>11</v>
      </c>
      <c r="J14" s="305" t="s">
        <v>15</v>
      </c>
      <c r="K14" s="308" t="s">
        <v>307</v>
      </c>
    </row>
    <row r="15" spans="1:24" ht="27" thickTop="1" thickBot="1" x14ac:dyDescent="0.25">
      <c r="A15" s="276">
        <v>8</v>
      </c>
      <c r="B15" s="276" t="s">
        <v>303</v>
      </c>
      <c r="C15" s="309" t="s">
        <v>310</v>
      </c>
      <c r="D15" s="278" t="s">
        <v>10</v>
      </c>
      <c r="E15" s="310" t="s">
        <v>314</v>
      </c>
      <c r="F15" s="311">
        <v>1</v>
      </c>
      <c r="G15" s="311">
        <v>25</v>
      </c>
      <c r="H15" s="312"/>
      <c r="I15" s="313" t="s">
        <v>11</v>
      </c>
      <c r="J15" s="314" t="s">
        <v>15</v>
      </c>
      <c r="K15" s="315" t="s">
        <v>307</v>
      </c>
    </row>
    <row r="16" spans="1:24" x14ac:dyDescent="0.2">
      <c r="A16" s="273"/>
      <c r="B16" s="273"/>
      <c r="C16" s="273"/>
      <c r="D16" s="273"/>
      <c r="E16" s="273"/>
      <c r="F16" s="273"/>
      <c r="G16" s="273"/>
      <c r="H16" s="273"/>
      <c r="I16" s="273"/>
      <c r="J16" s="273"/>
    </row>
    <row r="17" spans="1:14" ht="15" x14ac:dyDescent="0.2">
      <c r="A17" s="272" t="s">
        <v>315</v>
      </c>
      <c r="B17" s="273"/>
      <c r="C17" s="273"/>
      <c r="D17" s="273"/>
      <c r="E17" s="273"/>
      <c r="F17" s="273"/>
      <c r="G17" s="273"/>
      <c r="H17" s="273"/>
      <c r="I17" s="273"/>
      <c r="J17" s="273"/>
    </row>
    <row r="18" spans="1:14" ht="13.5" thickBot="1" x14ac:dyDescent="0.25">
      <c r="A18" s="274"/>
      <c r="B18" s="274"/>
      <c r="C18" s="274"/>
      <c r="D18" s="274"/>
      <c r="E18" s="274"/>
      <c r="F18" s="274"/>
      <c r="G18" s="274"/>
      <c r="H18" s="274"/>
      <c r="I18" s="274"/>
      <c r="J18" s="274"/>
    </row>
    <row r="19" spans="1:14" ht="49.9" customHeight="1" thickBot="1" x14ac:dyDescent="0.25">
      <c r="A19" s="3" t="s">
        <v>4</v>
      </c>
      <c r="B19" s="3" t="s">
        <v>1</v>
      </c>
      <c r="C19" s="3" t="s">
        <v>12</v>
      </c>
      <c r="D19" s="3" t="s">
        <v>5</v>
      </c>
      <c r="E19" s="3" t="s">
        <v>6</v>
      </c>
      <c r="F19" s="4" t="s">
        <v>7</v>
      </c>
      <c r="G19" s="4" t="s">
        <v>214</v>
      </c>
      <c r="H19" s="5" t="s">
        <v>213</v>
      </c>
      <c r="I19" s="5" t="s">
        <v>8</v>
      </c>
      <c r="J19" s="4" t="s">
        <v>9</v>
      </c>
      <c r="K19" s="3" t="s">
        <v>16</v>
      </c>
      <c r="L19" s="316" t="s">
        <v>316</v>
      </c>
      <c r="M19" s="316" t="s">
        <v>317</v>
      </c>
      <c r="N19" s="316" t="s">
        <v>318</v>
      </c>
    </row>
    <row r="20" spans="1:14" s="289" customFormat="1" ht="13.5" thickBot="1" x14ac:dyDescent="0.25">
      <c r="A20" s="282">
        <v>9</v>
      </c>
      <c r="B20" s="283" t="s">
        <v>303</v>
      </c>
      <c r="C20" s="290" t="s">
        <v>319</v>
      </c>
      <c r="D20" s="291" t="s">
        <v>10</v>
      </c>
      <c r="E20" s="292" t="s">
        <v>320</v>
      </c>
      <c r="F20" s="291">
        <v>1</v>
      </c>
      <c r="G20" s="317">
        <v>49.5</v>
      </c>
      <c r="H20" s="318">
        <f t="shared" ref="H20" si="0">SUM(G20:G21)</f>
        <v>74.5</v>
      </c>
      <c r="I20" s="294" t="s">
        <v>11</v>
      </c>
      <c r="J20" s="282" t="s">
        <v>15</v>
      </c>
      <c r="K20" s="319">
        <v>5375.18</v>
      </c>
    </row>
    <row r="21" spans="1:14" s="289" customFormat="1" ht="14.25" thickTop="1" thickBot="1" x14ac:dyDescent="0.25">
      <c r="A21" s="275">
        <v>10</v>
      </c>
      <c r="B21" s="276" t="s">
        <v>303</v>
      </c>
      <c r="C21" s="309" t="s">
        <v>319</v>
      </c>
      <c r="D21" s="280" t="s">
        <v>275</v>
      </c>
      <c r="E21" s="279" t="s">
        <v>321</v>
      </c>
      <c r="F21" s="279">
        <v>1</v>
      </c>
      <c r="G21" s="320">
        <v>25</v>
      </c>
      <c r="H21" s="321"/>
      <c r="I21" s="280" t="s">
        <v>11</v>
      </c>
      <c r="J21" s="275" t="s">
        <v>322</v>
      </c>
      <c r="K21" s="322">
        <v>2714.73</v>
      </c>
    </row>
    <row r="22" spans="1:14" s="289" customFormat="1" ht="13.5" thickBot="1" x14ac:dyDescent="0.25">
      <c r="A22" s="282">
        <v>11</v>
      </c>
      <c r="B22" s="283" t="s">
        <v>303</v>
      </c>
      <c r="C22" s="290" t="s">
        <v>323</v>
      </c>
      <c r="D22" s="323" t="s">
        <v>10</v>
      </c>
      <c r="E22" s="292" t="s">
        <v>324</v>
      </c>
      <c r="F22" s="323">
        <v>1</v>
      </c>
      <c r="G22" s="292">
        <v>44.5</v>
      </c>
      <c r="H22" s="324">
        <f>SUM(G22:G25)</f>
        <v>142.30000000000001</v>
      </c>
      <c r="I22" s="294" t="s">
        <v>11</v>
      </c>
      <c r="J22" s="282" t="s">
        <v>15</v>
      </c>
      <c r="K22" s="319">
        <v>10987.37</v>
      </c>
    </row>
    <row r="23" spans="1:14" s="289" customFormat="1" ht="14.25" thickTop="1" thickBot="1" x14ac:dyDescent="0.25">
      <c r="A23" s="305">
        <v>12</v>
      </c>
      <c r="B23" s="283" t="s">
        <v>303</v>
      </c>
      <c r="C23" s="325" t="s">
        <v>323</v>
      </c>
      <c r="D23" s="323" t="s">
        <v>10</v>
      </c>
      <c r="E23" s="323" t="s">
        <v>325</v>
      </c>
      <c r="F23" s="323">
        <v>1</v>
      </c>
      <c r="G23" s="323">
        <v>25.8</v>
      </c>
      <c r="H23" s="326"/>
      <c r="I23" s="304" t="s">
        <v>11</v>
      </c>
      <c r="J23" s="305" t="s">
        <v>15</v>
      </c>
      <c r="K23" s="327">
        <v>6370.2</v>
      </c>
    </row>
    <row r="24" spans="1:14" s="289" customFormat="1" ht="27" thickTop="1" thickBot="1" x14ac:dyDescent="0.25">
      <c r="A24" s="305">
        <v>13</v>
      </c>
      <c r="B24" s="283" t="s">
        <v>303</v>
      </c>
      <c r="C24" s="325" t="s">
        <v>323</v>
      </c>
      <c r="D24" s="323" t="s">
        <v>10</v>
      </c>
      <c r="E24" s="302" t="s">
        <v>326</v>
      </c>
      <c r="F24" s="323">
        <v>1</v>
      </c>
      <c r="G24" s="302">
        <v>48</v>
      </c>
      <c r="H24" s="328"/>
      <c r="I24" s="304" t="s">
        <v>11</v>
      </c>
      <c r="J24" s="305" t="s">
        <v>15</v>
      </c>
      <c r="K24" s="308" t="s">
        <v>307</v>
      </c>
    </row>
    <row r="25" spans="1:14" s="289" customFormat="1" ht="14.25" thickTop="1" thickBot="1" x14ac:dyDescent="0.25">
      <c r="A25" s="314">
        <v>14</v>
      </c>
      <c r="B25" s="276" t="s">
        <v>303</v>
      </c>
      <c r="C25" s="329" t="s">
        <v>323</v>
      </c>
      <c r="D25" s="330" t="s">
        <v>10</v>
      </c>
      <c r="E25" s="311" t="s">
        <v>327</v>
      </c>
      <c r="F25" s="330">
        <v>1</v>
      </c>
      <c r="G25" s="311">
        <v>24</v>
      </c>
      <c r="H25" s="331"/>
      <c r="I25" s="313" t="s">
        <v>11</v>
      </c>
      <c r="J25" s="314" t="s">
        <v>15</v>
      </c>
      <c r="K25" s="332">
        <v>4194.21</v>
      </c>
    </row>
    <row r="26" spans="1:14" s="334" customFormat="1" ht="13.5" thickBot="1" x14ac:dyDescent="0.25">
      <c r="A26" s="305">
        <v>15</v>
      </c>
      <c r="B26" s="283" t="s">
        <v>303</v>
      </c>
      <c r="C26" s="325" t="s">
        <v>328</v>
      </c>
      <c r="D26" s="304" t="s">
        <v>10</v>
      </c>
      <c r="E26" s="302" t="s">
        <v>329</v>
      </c>
      <c r="F26" s="304">
        <v>1</v>
      </c>
      <c r="G26" s="302">
        <v>26</v>
      </c>
      <c r="H26" s="333">
        <f>SUM(G26:G34)</f>
        <v>220.6</v>
      </c>
      <c r="I26" s="304" t="s">
        <v>11</v>
      </c>
      <c r="J26" s="305" t="s">
        <v>15</v>
      </c>
      <c r="K26" s="306">
        <v>2775.72</v>
      </c>
    </row>
    <row r="27" spans="1:14" s="334" customFormat="1" ht="27" thickTop="1" thickBot="1" x14ac:dyDescent="0.25">
      <c r="A27" s="305">
        <v>16</v>
      </c>
      <c r="B27" s="283" t="s">
        <v>303</v>
      </c>
      <c r="C27" s="325" t="s">
        <v>328</v>
      </c>
      <c r="D27" s="304" t="s">
        <v>10</v>
      </c>
      <c r="E27" s="323" t="s">
        <v>330</v>
      </c>
      <c r="F27" s="304">
        <v>1</v>
      </c>
      <c r="G27" s="323">
        <v>24</v>
      </c>
      <c r="H27" s="335"/>
      <c r="I27" s="304" t="s">
        <v>11</v>
      </c>
      <c r="J27" s="305" t="s">
        <v>15</v>
      </c>
      <c r="K27" s="308" t="s">
        <v>307</v>
      </c>
    </row>
    <row r="28" spans="1:14" s="334" customFormat="1" ht="27" thickTop="1" thickBot="1" x14ac:dyDescent="0.25">
      <c r="A28" s="305">
        <v>17</v>
      </c>
      <c r="B28" s="283" t="s">
        <v>303</v>
      </c>
      <c r="C28" s="325" t="s">
        <v>328</v>
      </c>
      <c r="D28" s="304" t="s">
        <v>10</v>
      </c>
      <c r="E28" s="302" t="s">
        <v>331</v>
      </c>
      <c r="F28" s="304">
        <v>1</v>
      </c>
      <c r="G28" s="302">
        <v>24</v>
      </c>
      <c r="H28" s="328"/>
      <c r="I28" s="304" t="s">
        <v>11</v>
      </c>
      <c r="J28" s="305" t="s">
        <v>15</v>
      </c>
      <c r="K28" s="308" t="s">
        <v>307</v>
      </c>
    </row>
    <row r="29" spans="1:14" s="334" customFormat="1" ht="27" thickTop="1" thickBot="1" x14ac:dyDescent="0.25">
      <c r="A29" s="305">
        <v>18</v>
      </c>
      <c r="B29" s="283" t="s">
        <v>303</v>
      </c>
      <c r="C29" s="325" t="s">
        <v>328</v>
      </c>
      <c r="D29" s="304" t="s">
        <v>10</v>
      </c>
      <c r="E29" s="302" t="s">
        <v>332</v>
      </c>
      <c r="F29" s="304">
        <v>1</v>
      </c>
      <c r="G29" s="302">
        <v>26.6</v>
      </c>
      <c r="H29" s="303"/>
      <c r="I29" s="304" t="s">
        <v>11</v>
      </c>
      <c r="J29" s="305" t="s">
        <v>15</v>
      </c>
      <c r="K29" s="308" t="s">
        <v>307</v>
      </c>
    </row>
    <row r="30" spans="1:14" s="334" customFormat="1" ht="27" thickTop="1" thickBot="1" x14ac:dyDescent="0.25">
      <c r="A30" s="305">
        <v>19</v>
      </c>
      <c r="B30" s="283" t="s">
        <v>303</v>
      </c>
      <c r="C30" s="325" t="s">
        <v>328</v>
      </c>
      <c r="D30" s="304" t="s">
        <v>10</v>
      </c>
      <c r="E30" s="302" t="s">
        <v>333</v>
      </c>
      <c r="F30" s="304">
        <v>1</v>
      </c>
      <c r="G30" s="302">
        <v>24</v>
      </c>
      <c r="H30" s="307"/>
      <c r="I30" s="304" t="s">
        <v>11</v>
      </c>
      <c r="J30" s="305" t="s">
        <v>15</v>
      </c>
      <c r="K30" s="308" t="s">
        <v>307</v>
      </c>
    </row>
    <row r="31" spans="1:14" s="334" customFormat="1" ht="27" thickTop="1" thickBot="1" x14ac:dyDescent="0.25">
      <c r="A31" s="305">
        <v>20</v>
      </c>
      <c r="B31" s="283" t="s">
        <v>303</v>
      </c>
      <c r="C31" s="325" t="s">
        <v>328</v>
      </c>
      <c r="D31" s="304" t="s">
        <v>10</v>
      </c>
      <c r="E31" s="302" t="s">
        <v>334</v>
      </c>
      <c r="F31" s="304">
        <v>1</v>
      </c>
      <c r="G31" s="302">
        <v>24</v>
      </c>
      <c r="H31" s="328"/>
      <c r="I31" s="304" t="s">
        <v>11</v>
      </c>
      <c r="J31" s="305" t="s">
        <v>15</v>
      </c>
      <c r="K31" s="308" t="s">
        <v>307</v>
      </c>
    </row>
    <row r="32" spans="1:14" s="334" customFormat="1" ht="27" thickTop="1" thickBot="1" x14ac:dyDescent="0.25">
      <c r="A32" s="305">
        <v>21</v>
      </c>
      <c r="B32" s="283" t="s">
        <v>303</v>
      </c>
      <c r="C32" s="325" t="s">
        <v>328</v>
      </c>
      <c r="D32" s="304" t="s">
        <v>10</v>
      </c>
      <c r="E32" s="302" t="s">
        <v>335</v>
      </c>
      <c r="F32" s="304">
        <v>1</v>
      </c>
      <c r="G32" s="302">
        <v>24</v>
      </c>
      <c r="H32" s="328"/>
      <c r="I32" s="304" t="s">
        <v>11</v>
      </c>
      <c r="J32" s="305" t="s">
        <v>15</v>
      </c>
      <c r="K32" s="308" t="s">
        <v>307</v>
      </c>
    </row>
    <row r="33" spans="1:11" s="334" customFormat="1" ht="27" thickTop="1" thickBot="1" x14ac:dyDescent="0.25">
      <c r="A33" s="305">
        <v>22</v>
      </c>
      <c r="B33" s="283" t="s">
        <v>303</v>
      </c>
      <c r="C33" s="325" t="s">
        <v>328</v>
      </c>
      <c r="D33" s="304" t="s">
        <v>10</v>
      </c>
      <c r="E33" s="302" t="s">
        <v>331</v>
      </c>
      <c r="F33" s="304">
        <v>1</v>
      </c>
      <c r="G33" s="302">
        <v>24</v>
      </c>
      <c r="H33" s="328"/>
      <c r="I33" s="304" t="s">
        <v>11</v>
      </c>
      <c r="J33" s="305" t="s">
        <v>15</v>
      </c>
      <c r="K33" s="308" t="s">
        <v>307</v>
      </c>
    </row>
    <row r="34" spans="1:11" s="334" customFormat="1" ht="27" thickTop="1" thickBot="1" x14ac:dyDescent="0.25">
      <c r="A34" s="314">
        <v>23</v>
      </c>
      <c r="B34" s="276" t="s">
        <v>303</v>
      </c>
      <c r="C34" s="329" t="s">
        <v>328</v>
      </c>
      <c r="D34" s="313" t="s">
        <v>10</v>
      </c>
      <c r="E34" s="311" t="s">
        <v>336</v>
      </c>
      <c r="F34" s="313">
        <v>1</v>
      </c>
      <c r="G34" s="311">
        <v>24</v>
      </c>
      <c r="H34" s="331"/>
      <c r="I34" s="313" t="s">
        <v>11</v>
      </c>
      <c r="J34" s="314" t="s">
        <v>15</v>
      </c>
      <c r="K34" s="315" t="s">
        <v>307</v>
      </c>
    </row>
    <row r="35" spans="1:11" s="289" customFormat="1" x14ac:dyDescent="0.2">
      <c r="A35" s="282">
        <v>24</v>
      </c>
      <c r="B35" s="283" t="s">
        <v>303</v>
      </c>
      <c r="C35" s="336" t="s">
        <v>304</v>
      </c>
      <c r="D35" s="302" t="s">
        <v>10</v>
      </c>
      <c r="E35" s="286" t="s">
        <v>337</v>
      </c>
      <c r="F35" s="304">
        <v>1</v>
      </c>
      <c r="G35" s="286">
        <v>80</v>
      </c>
      <c r="H35" s="293">
        <f>SUM(G35:G36)</f>
        <v>160</v>
      </c>
      <c r="I35" s="337" t="s">
        <v>306</v>
      </c>
      <c r="J35" s="282" t="s">
        <v>15</v>
      </c>
      <c r="K35" s="338">
        <v>137.49</v>
      </c>
    </row>
    <row r="36" spans="1:11" s="289" customFormat="1" ht="26.25" thickBot="1" x14ac:dyDescent="0.25">
      <c r="A36" s="275">
        <v>25</v>
      </c>
      <c r="B36" s="276" t="s">
        <v>303</v>
      </c>
      <c r="C36" s="309" t="s">
        <v>304</v>
      </c>
      <c r="D36" s="311" t="s">
        <v>10</v>
      </c>
      <c r="E36" s="278" t="s">
        <v>337</v>
      </c>
      <c r="F36" s="313">
        <v>1</v>
      </c>
      <c r="G36" s="278">
        <v>80</v>
      </c>
      <c r="H36" s="339"/>
      <c r="I36" s="280" t="s">
        <v>306</v>
      </c>
      <c r="J36" s="275" t="s">
        <v>15</v>
      </c>
      <c r="K36" s="298" t="s">
        <v>307</v>
      </c>
    </row>
    <row r="37" spans="1:11" s="289" customFormat="1" ht="13.5" thickBot="1" x14ac:dyDescent="0.25">
      <c r="A37" s="282">
        <v>26</v>
      </c>
      <c r="B37" s="283" t="s">
        <v>303</v>
      </c>
      <c r="C37" s="290" t="s">
        <v>338</v>
      </c>
      <c r="D37" s="304" t="s">
        <v>10</v>
      </c>
      <c r="E37" s="292" t="s">
        <v>339</v>
      </c>
      <c r="F37" s="304">
        <v>1</v>
      </c>
      <c r="G37" s="292">
        <v>34</v>
      </c>
      <c r="H37" s="324">
        <f>SUM(G37:G39)</f>
        <v>102</v>
      </c>
      <c r="I37" s="294" t="s">
        <v>11</v>
      </c>
      <c r="J37" s="282" t="s">
        <v>15</v>
      </c>
      <c r="K37" s="319">
        <v>14054.13</v>
      </c>
    </row>
    <row r="38" spans="1:11" s="289" customFormat="1" ht="27" thickTop="1" thickBot="1" x14ac:dyDescent="0.25">
      <c r="A38" s="282">
        <v>27</v>
      </c>
      <c r="B38" s="283" t="s">
        <v>303</v>
      </c>
      <c r="C38" s="290" t="s">
        <v>338</v>
      </c>
      <c r="D38" s="304" t="s">
        <v>10</v>
      </c>
      <c r="E38" s="292" t="s">
        <v>339</v>
      </c>
      <c r="F38" s="304">
        <v>1</v>
      </c>
      <c r="G38" s="292">
        <v>34</v>
      </c>
      <c r="H38" s="340"/>
      <c r="I38" s="294" t="s">
        <v>11</v>
      </c>
      <c r="J38" s="282" t="s">
        <v>15</v>
      </c>
      <c r="K38" s="341" t="s">
        <v>307</v>
      </c>
    </row>
    <row r="39" spans="1:11" s="289" customFormat="1" ht="27" thickTop="1" thickBot="1" x14ac:dyDescent="0.25">
      <c r="A39" s="275">
        <v>28</v>
      </c>
      <c r="B39" s="276" t="s">
        <v>303</v>
      </c>
      <c r="C39" s="309" t="s">
        <v>338</v>
      </c>
      <c r="D39" s="313" t="s">
        <v>10</v>
      </c>
      <c r="E39" s="279" t="s">
        <v>339</v>
      </c>
      <c r="F39" s="313">
        <v>1</v>
      </c>
      <c r="G39" s="279">
        <v>34</v>
      </c>
      <c r="H39" s="342"/>
      <c r="I39" s="280" t="s">
        <v>11</v>
      </c>
      <c r="J39" s="275" t="s">
        <v>15</v>
      </c>
      <c r="K39" s="298" t="s">
        <v>307</v>
      </c>
    </row>
    <row r="40" spans="1:11" s="289" customFormat="1" x14ac:dyDescent="0.2">
      <c r="A40" s="282">
        <v>29</v>
      </c>
      <c r="B40" s="283" t="s">
        <v>303</v>
      </c>
      <c r="C40" s="290" t="s">
        <v>340</v>
      </c>
      <c r="D40" s="304" t="s">
        <v>10</v>
      </c>
      <c r="E40" s="292" t="s">
        <v>341</v>
      </c>
      <c r="F40" s="299">
        <v>1</v>
      </c>
      <c r="G40" s="292">
        <v>45</v>
      </c>
      <c r="H40" s="343">
        <f>SUM(G40:G42)</f>
        <v>135</v>
      </c>
      <c r="I40" s="294" t="s">
        <v>11</v>
      </c>
      <c r="J40" s="282" t="s">
        <v>15</v>
      </c>
      <c r="K40" s="344">
        <v>21920.01</v>
      </c>
    </row>
    <row r="41" spans="1:11" s="289" customFormat="1" ht="25.5" x14ac:dyDescent="0.2">
      <c r="A41" s="282">
        <v>30</v>
      </c>
      <c r="B41" s="283" t="s">
        <v>303</v>
      </c>
      <c r="C41" s="290" t="s">
        <v>340</v>
      </c>
      <c r="D41" s="291" t="s">
        <v>10</v>
      </c>
      <c r="E41" s="345" t="s">
        <v>341</v>
      </c>
      <c r="F41" s="291">
        <v>1</v>
      </c>
      <c r="G41" s="345">
        <v>45</v>
      </c>
      <c r="H41" s="346"/>
      <c r="I41" s="294" t="s">
        <v>11</v>
      </c>
      <c r="J41" s="282" t="s">
        <v>15</v>
      </c>
      <c r="K41" s="341" t="s">
        <v>307</v>
      </c>
    </row>
    <row r="42" spans="1:11" s="289" customFormat="1" ht="26.25" thickBot="1" x14ac:dyDescent="0.25">
      <c r="A42" s="275">
        <v>31</v>
      </c>
      <c r="B42" s="276" t="s">
        <v>303</v>
      </c>
      <c r="C42" s="309" t="s">
        <v>340</v>
      </c>
      <c r="D42" s="310" t="s">
        <v>10</v>
      </c>
      <c r="E42" s="279" t="s">
        <v>341</v>
      </c>
      <c r="F42" s="310">
        <v>1</v>
      </c>
      <c r="G42" s="279">
        <v>45</v>
      </c>
      <c r="H42" s="347"/>
      <c r="I42" s="280" t="s">
        <v>11</v>
      </c>
      <c r="J42" s="275" t="s">
        <v>15</v>
      </c>
      <c r="K42" s="298" t="s">
        <v>307</v>
      </c>
    </row>
    <row r="43" spans="1:11" s="334" customFormat="1" ht="13.5" thickBot="1" x14ac:dyDescent="0.25">
      <c r="A43" s="305">
        <v>32</v>
      </c>
      <c r="B43" s="283" t="s">
        <v>303</v>
      </c>
      <c r="C43" s="348" t="s">
        <v>342</v>
      </c>
      <c r="D43" s="349" t="s">
        <v>10</v>
      </c>
      <c r="E43" s="300" t="s">
        <v>343</v>
      </c>
      <c r="F43" s="300">
        <v>1</v>
      </c>
      <c r="G43" s="300">
        <v>24</v>
      </c>
      <c r="H43" s="303">
        <f>SUM(G43:G48)</f>
        <v>154</v>
      </c>
      <c r="I43" s="349" t="s">
        <v>11</v>
      </c>
      <c r="J43" s="305" t="s">
        <v>15</v>
      </c>
      <c r="K43" s="350">
        <v>2997.91</v>
      </c>
    </row>
    <row r="44" spans="1:11" s="334" customFormat="1" ht="14.25" thickTop="1" thickBot="1" x14ac:dyDescent="0.25">
      <c r="A44" s="305">
        <v>33</v>
      </c>
      <c r="B44" s="283" t="s">
        <v>303</v>
      </c>
      <c r="C44" s="325" t="s">
        <v>342</v>
      </c>
      <c r="D44" s="291" t="s">
        <v>10</v>
      </c>
      <c r="E44" s="302" t="s">
        <v>344</v>
      </c>
      <c r="F44" s="291">
        <v>1</v>
      </c>
      <c r="G44" s="302">
        <v>24</v>
      </c>
      <c r="H44" s="307"/>
      <c r="I44" s="304" t="s">
        <v>11</v>
      </c>
      <c r="J44" s="305" t="s">
        <v>15</v>
      </c>
      <c r="K44" s="306">
        <v>823.11</v>
      </c>
    </row>
    <row r="45" spans="1:11" s="334" customFormat="1" ht="27" thickTop="1" thickBot="1" x14ac:dyDescent="0.25">
      <c r="A45" s="305">
        <v>34</v>
      </c>
      <c r="B45" s="283" t="s">
        <v>303</v>
      </c>
      <c r="C45" s="325" t="s">
        <v>342</v>
      </c>
      <c r="D45" s="291" t="s">
        <v>10</v>
      </c>
      <c r="E45" s="302" t="s">
        <v>345</v>
      </c>
      <c r="F45" s="291">
        <v>1</v>
      </c>
      <c r="G45" s="302">
        <v>25</v>
      </c>
      <c r="H45" s="307"/>
      <c r="I45" s="304" t="s">
        <v>11</v>
      </c>
      <c r="J45" s="305" t="s">
        <v>15</v>
      </c>
      <c r="K45" s="308" t="s">
        <v>307</v>
      </c>
    </row>
    <row r="46" spans="1:11" s="334" customFormat="1" ht="27" thickTop="1" thickBot="1" x14ac:dyDescent="0.25">
      <c r="A46" s="305">
        <v>35</v>
      </c>
      <c r="B46" s="283" t="s">
        <v>303</v>
      </c>
      <c r="C46" s="325" t="s">
        <v>342</v>
      </c>
      <c r="D46" s="304" t="s">
        <v>10</v>
      </c>
      <c r="E46" s="302" t="s">
        <v>346</v>
      </c>
      <c r="F46" s="304">
        <v>1</v>
      </c>
      <c r="G46" s="302">
        <v>23</v>
      </c>
      <c r="H46" s="307"/>
      <c r="I46" s="304" t="s">
        <v>11</v>
      </c>
      <c r="J46" s="305" t="s">
        <v>15</v>
      </c>
      <c r="K46" s="308" t="s">
        <v>307</v>
      </c>
    </row>
    <row r="47" spans="1:11" s="334" customFormat="1" ht="27" thickTop="1" thickBot="1" x14ac:dyDescent="0.25">
      <c r="A47" s="305">
        <v>36</v>
      </c>
      <c r="B47" s="283" t="s">
        <v>303</v>
      </c>
      <c r="C47" s="325" t="s">
        <v>342</v>
      </c>
      <c r="D47" s="304" t="s">
        <v>10</v>
      </c>
      <c r="E47" s="302" t="s">
        <v>347</v>
      </c>
      <c r="F47" s="304">
        <v>1</v>
      </c>
      <c r="G47" s="302">
        <v>34</v>
      </c>
      <c r="H47" s="328"/>
      <c r="I47" s="304" t="s">
        <v>11</v>
      </c>
      <c r="J47" s="305" t="s">
        <v>15</v>
      </c>
      <c r="K47" s="308" t="s">
        <v>307</v>
      </c>
    </row>
    <row r="48" spans="1:11" s="334" customFormat="1" ht="27" thickTop="1" thickBot="1" x14ac:dyDescent="0.25">
      <c r="A48" s="305">
        <v>37</v>
      </c>
      <c r="B48" s="276" t="s">
        <v>303</v>
      </c>
      <c r="C48" s="329" t="s">
        <v>342</v>
      </c>
      <c r="D48" s="313" t="s">
        <v>10</v>
      </c>
      <c r="E48" s="311" t="s">
        <v>348</v>
      </c>
      <c r="F48" s="310">
        <v>1</v>
      </c>
      <c r="G48" s="311">
        <v>24</v>
      </c>
      <c r="H48" s="331"/>
      <c r="I48" s="313" t="s">
        <v>11</v>
      </c>
      <c r="J48" s="314" t="s">
        <v>15</v>
      </c>
      <c r="K48" s="315" t="s">
        <v>307</v>
      </c>
    </row>
    <row r="49" spans="1:14" s="289" customFormat="1" ht="25.5" x14ac:dyDescent="0.2">
      <c r="A49" s="305">
        <v>38</v>
      </c>
      <c r="B49" s="283" t="s">
        <v>303</v>
      </c>
      <c r="C49" s="348" t="s">
        <v>349</v>
      </c>
      <c r="D49" s="304" t="s">
        <v>10</v>
      </c>
      <c r="E49" s="300" t="s">
        <v>350</v>
      </c>
      <c r="F49" s="300">
        <v>1</v>
      </c>
      <c r="G49" s="300">
        <v>34.799999999999997</v>
      </c>
      <c r="H49" s="303">
        <f>SUM(G49:G51)</f>
        <v>1609.6</v>
      </c>
      <c r="I49" s="349" t="s">
        <v>11</v>
      </c>
      <c r="J49" s="305" t="s">
        <v>15</v>
      </c>
      <c r="K49" s="308" t="s">
        <v>307</v>
      </c>
    </row>
    <row r="50" spans="1:14" s="289" customFormat="1" ht="25.5" x14ac:dyDescent="0.2">
      <c r="A50" s="305">
        <v>39</v>
      </c>
      <c r="B50" s="283" t="s">
        <v>303</v>
      </c>
      <c r="C50" s="351" t="s">
        <v>349</v>
      </c>
      <c r="D50" s="352" t="s">
        <v>10</v>
      </c>
      <c r="E50" s="352" t="s">
        <v>350</v>
      </c>
      <c r="F50" s="352">
        <v>1</v>
      </c>
      <c r="G50" s="352">
        <v>34.799999999999997</v>
      </c>
      <c r="H50" s="353"/>
      <c r="I50" s="304" t="s">
        <v>11</v>
      </c>
      <c r="J50" s="305" t="s">
        <v>15</v>
      </c>
      <c r="K50" s="308" t="s">
        <v>307</v>
      </c>
    </row>
    <row r="51" spans="1:14" s="289" customFormat="1" ht="13.5" thickBot="1" x14ac:dyDescent="0.25">
      <c r="A51" s="314">
        <v>40</v>
      </c>
      <c r="B51" s="276" t="s">
        <v>303</v>
      </c>
      <c r="C51" s="329" t="s">
        <v>351</v>
      </c>
      <c r="D51" s="313" t="s">
        <v>280</v>
      </c>
      <c r="E51" s="311" t="s">
        <v>279</v>
      </c>
      <c r="F51" s="311">
        <v>1</v>
      </c>
      <c r="G51" s="311">
        <v>1540</v>
      </c>
      <c r="H51" s="354"/>
      <c r="I51" s="313"/>
      <c r="J51" s="314"/>
      <c r="K51" s="355"/>
      <c r="L51" s="334"/>
      <c r="M51" s="334"/>
      <c r="N51" s="334"/>
    </row>
    <row r="52" spans="1:14" s="289" customFormat="1" ht="13.9" customHeight="1" thickBot="1" x14ac:dyDescent="0.25">
      <c r="A52" s="356">
        <v>41</v>
      </c>
      <c r="B52" s="357" t="s">
        <v>303</v>
      </c>
      <c r="C52" s="358" t="s">
        <v>352</v>
      </c>
      <c r="D52" s="359" t="s">
        <v>280</v>
      </c>
      <c r="E52" s="360" t="s">
        <v>279</v>
      </c>
      <c r="F52" s="361">
        <v>1</v>
      </c>
      <c r="G52" s="362">
        <v>710</v>
      </c>
      <c r="H52" s="362">
        <v>710</v>
      </c>
      <c r="I52" s="359"/>
      <c r="J52" s="363"/>
      <c r="K52" s="364"/>
      <c r="L52" s="334"/>
      <c r="M52" s="334"/>
      <c r="N52" s="334"/>
    </row>
    <row r="53" spans="1:14" s="289" customFormat="1" x14ac:dyDescent="0.2">
      <c r="A53" s="305">
        <v>42</v>
      </c>
      <c r="B53" s="283" t="s">
        <v>303</v>
      </c>
      <c r="C53" s="336" t="s">
        <v>353</v>
      </c>
      <c r="D53" s="285" t="s">
        <v>10</v>
      </c>
      <c r="E53" s="286" t="s">
        <v>354</v>
      </c>
      <c r="F53" s="285">
        <v>1</v>
      </c>
      <c r="G53" s="365">
        <v>49</v>
      </c>
      <c r="H53" s="346">
        <f>SUM(G53:G54)</f>
        <v>98</v>
      </c>
      <c r="I53" s="285" t="s">
        <v>11</v>
      </c>
      <c r="J53" s="282" t="s">
        <v>15</v>
      </c>
      <c r="K53" s="338">
        <v>9231.9599999999991</v>
      </c>
      <c r="L53" s="289" t="s">
        <v>355</v>
      </c>
      <c r="M53" s="289" t="s">
        <v>356</v>
      </c>
      <c r="N53" s="289" t="s">
        <v>357</v>
      </c>
    </row>
    <row r="54" spans="1:14" s="289" customFormat="1" ht="26.25" thickBot="1" x14ac:dyDescent="0.25">
      <c r="A54" s="314">
        <v>43</v>
      </c>
      <c r="B54" s="276" t="s">
        <v>303</v>
      </c>
      <c r="C54" s="309" t="s">
        <v>353</v>
      </c>
      <c r="D54" s="280" t="s">
        <v>10</v>
      </c>
      <c r="E54" s="279" t="s">
        <v>354</v>
      </c>
      <c r="F54" s="280">
        <v>1</v>
      </c>
      <c r="G54" s="278">
        <v>49</v>
      </c>
      <c r="H54" s="339"/>
      <c r="I54" s="280" t="s">
        <v>11</v>
      </c>
      <c r="J54" s="275" t="s">
        <v>15</v>
      </c>
      <c r="K54" s="298" t="s">
        <v>307</v>
      </c>
      <c r="L54" s="289" t="s">
        <v>355</v>
      </c>
      <c r="N54" s="289" t="s">
        <v>357</v>
      </c>
    </row>
    <row r="55" spans="1:14" s="289" customFormat="1" x14ac:dyDescent="0.2">
      <c r="A55" s="305">
        <v>44</v>
      </c>
      <c r="B55" s="283" t="s">
        <v>303</v>
      </c>
      <c r="C55" s="290" t="s">
        <v>358</v>
      </c>
      <c r="D55" s="352" t="s">
        <v>10</v>
      </c>
      <c r="E55" s="292" t="s">
        <v>359</v>
      </c>
      <c r="F55" s="352">
        <v>1</v>
      </c>
      <c r="G55" s="292">
        <v>49</v>
      </c>
      <c r="H55" s="324">
        <f>SUM(G55:G56)</f>
        <v>98</v>
      </c>
      <c r="I55" s="294" t="s">
        <v>11</v>
      </c>
      <c r="J55" s="282" t="s">
        <v>15</v>
      </c>
      <c r="K55" s="344">
        <v>7396.36</v>
      </c>
      <c r="L55" s="289" t="s">
        <v>355</v>
      </c>
      <c r="N55" s="289" t="s">
        <v>360</v>
      </c>
    </row>
    <row r="56" spans="1:14" s="289" customFormat="1" ht="26.25" thickBot="1" x14ac:dyDescent="0.25">
      <c r="A56" s="314">
        <v>45</v>
      </c>
      <c r="B56" s="276" t="s">
        <v>303</v>
      </c>
      <c r="C56" s="309" t="s">
        <v>358</v>
      </c>
      <c r="D56" s="313" t="s">
        <v>10</v>
      </c>
      <c r="E56" s="279" t="s">
        <v>359</v>
      </c>
      <c r="F56" s="311">
        <v>1</v>
      </c>
      <c r="G56" s="279">
        <v>49</v>
      </c>
      <c r="H56" s="347"/>
      <c r="I56" s="280" t="s">
        <v>11</v>
      </c>
      <c r="J56" s="275" t="s">
        <v>15</v>
      </c>
      <c r="K56" s="298" t="s">
        <v>307</v>
      </c>
      <c r="L56" s="289" t="s">
        <v>355</v>
      </c>
      <c r="N56" s="289" t="s">
        <v>360</v>
      </c>
    </row>
    <row r="57" spans="1:14" ht="26.25" thickBot="1" x14ac:dyDescent="0.25">
      <c r="A57" s="305">
        <v>46</v>
      </c>
      <c r="B57" s="283" t="s">
        <v>303</v>
      </c>
      <c r="C57" s="290" t="s">
        <v>361</v>
      </c>
      <c r="D57" s="292" t="s">
        <v>10</v>
      </c>
      <c r="E57" s="292" t="s">
        <v>362</v>
      </c>
      <c r="F57" s="292">
        <v>1</v>
      </c>
      <c r="G57" s="292">
        <v>24</v>
      </c>
      <c r="H57" s="324">
        <f>SUM(G66:G68)</f>
        <v>72</v>
      </c>
      <c r="I57" s="294" t="s">
        <v>0</v>
      </c>
      <c r="J57" s="282" t="s">
        <v>15</v>
      </c>
      <c r="K57" s="341" t="s">
        <v>307</v>
      </c>
      <c r="L57" s="262" t="s">
        <v>355</v>
      </c>
      <c r="N57" s="262" t="s">
        <v>0</v>
      </c>
    </row>
    <row r="58" spans="1:14" ht="27" thickTop="1" thickBot="1" x14ac:dyDescent="0.25">
      <c r="A58" s="305">
        <v>47</v>
      </c>
      <c r="B58" s="283" t="s">
        <v>303</v>
      </c>
      <c r="C58" s="290" t="s">
        <v>361</v>
      </c>
      <c r="D58" s="292" t="s">
        <v>10</v>
      </c>
      <c r="E58" s="292" t="s">
        <v>362</v>
      </c>
      <c r="F58" s="292">
        <v>1</v>
      </c>
      <c r="G58" s="292">
        <v>24</v>
      </c>
      <c r="H58" s="366"/>
      <c r="I58" s="294" t="s">
        <v>0</v>
      </c>
      <c r="J58" s="282" t="s">
        <v>15</v>
      </c>
      <c r="K58" s="341" t="s">
        <v>307</v>
      </c>
      <c r="L58" s="262" t="s">
        <v>355</v>
      </c>
      <c r="N58" s="262" t="s">
        <v>0</v>
      </c>
    </row>
    <row r="59" spans="1:14" ht="27" thickTop="1" thickBot="1" x14ac:dyDescent="0.25">
      <c r="A59" s="314">
        <v>48</v>
      </c>
      <c r="B59" s="276" t="s">
        <v>303</v>
      </c>
      <c r="C59" s="309" t="s">
        <v>361</v>
      </c>
      <c r="D59" s="279" t="s">
        <v>10</v>
      </c>
      <c r="E59" s="279" t="s">
        <v>362</v>
      </c>
      <c r="F59" s="279">
        <v>1</v>
      </c>
      <c r="G59" s="279">
        <v>24</v>
      </c>
      <c r="H59" s="297"/>
      <c r="I59" s="280" t="s">
        <v>0</v>
      </c>
      <c r="J59" s="275" t="s">
        <v>15</v>
      </c>
      <c r="K59" s="298" t="s">
        <v>307</v>
      </c>
      <c r="L59" s="262" t="s">
        <v>355</v>
      </c>
      <c r="N59" s="262" t="s">
        <v>0</v>
      </c>
    </row>
    <row r="60" spans="1:14" s="289" customFormat="1" ht="13.15" customHeight="1" thickBot="1" x14ac:dyDescent="0.25">
      <c r="A60" s="305">
        <v>49</v>
      </c>
      <c r="B60" s="283" t="s">
        <v>303</v>
      </c>
      <c r="C60" s="290" t="s">
        <v>363</v>
      </c>
      <c r="D60" s="294" t="s">
        <v>10</v>
      </c>
      <c r="E60" s="292" t="s">
        <v>364</v>
      </c>
      <c r="F60" s="294">
        <v>1</v>
      </c>
      <c r="G60" s="292">
        <v>80</v>
      </c>
      <c r="H60" s="324">
        <f>SUM(G71:G72)</f>
        <v>48</v>
      </c>
      <c r="I60" s="294" t="s">
        <v>11</v>
      </c>
      <c r="J60" s="282" t="s">
        <v>15</v>
      </c>
      <c r="K60" s="344">
        <v>19475.32</v>
      </c>
      <c r="L60" s="289" t="s">
        <v>355</v>
      </c>
      <c r="N60" s="289" t="s">
        <v>365</v>
      </c>
    </row>
    <row r="61" spans="1:14" s="367" customFormat="1" ht="27" thickTop="1" thickBot="1" x14ac:dyDescent="0.25">
      <c r="A61" s="314">
        <v>50</v>
      </c>
      <c r="B61" s="276" t="s">
        <v>303</v>
      </c>
      <c r="C61" s="309" t="s">
        <v>363</v>
      </c>
      <c r="D61" s="280" t="s">
        <v>10</v>
      </c>
      <c r="E61" s="279" t="s">
        <v>364</v>
      </c>
      <c r="F61" s="280">
        <v>1</v>
      </c>
      <c r="G61" s="279">
        <v>80</v>
      </c>
      <c r="H61" s="297"/>
      <c r="I61" s="280" t="s">
        <v>11</v>
      </c>
      <c r="J61" s="275" t="s">
        <v>15</v>
      </c>
      <c r="K61" s="298" t="s">
        <v>307</v>
      </c>
      <c r="L61" s="367" t="s">
        <v>355</v>
      </c>
      <c r="N61" s="367" t="s">
        <v>365</v>
      </c>
    </row>
    <row r="62" spans="1:14" s="289" customFormat="1" ht="13.5" thickBot="1" x14ac:dyDescent="0.25">
      <c r="A62" s="305" t="s">
        <v>366</v>
      </c>
      <c r="B62" s="283" t="s">
        <v>303</v>
      </c>
      <c r="C62" s="290" t="s">
        <v>367</v>
      </c>
      <c r="D62" s="345" t="s">
        <v>10</v>
      </c>
      <c r="E62" s="345" t="s">
        <v>359</v>
      </c>
      <c r="F62" s="345">
        <v>2</v>
      </c>
      <c r="G62" s="345">
        <v>98</v>
      </c>
      <c r="H62" s="368">
        <f>SUM(G62:G63)</f>
        <v>147</v>
      </c>
      <c r="I62" s="294" t="s">
        <v>11</v>
      </c>
      <c r="J62" s="282" t="s">
        <v>15</v>
      </c>
      <c r="K62" s="369">
        <v>9235.8799999999992</v>
      </c>
      <c r="L62" s="289" t="s">
        <v>355</v>
      </c>
      <c r="M62" s="289" t="s">
        <v>368</v>
      </c>
      <c r="N62" s="289" t="s">
        <v>369</v>
      </c>
    </row>
    <row r="63" spans="1:14" s="289" customFormat="1" ht="27" thickTop="1" thickBot="1" x14ac:dyDescent="0.25">
      <c r="A63" s="314">
        <v>53</v>
      </c>
      <c r="B63" s="276" t="s">
        <v>303</v>
      </c>
      <c r="C63" s="309" t="s">
        <v>367</v>
      </c>
      <c r="D63" s="279" t="s">
        <v>10</v>
      </c>
      <c r="E63" s="279" t="s">
        <v>359</v>
      </c>
      <c r="F63" s="279">
        <v>1</v>
      </c>
      <c r="G63" s="279">
        <v>49</v>
      </c>
      <c r="H63" s="297"/>
      <c r="I63" s="280" t="s">
        <v>11</v>
      </c>
      <c r="J63" s="275" t="s">
        <v>15</v>
      </c>
      <c r="K63" s="298" t="s">
        <v>307</v>
      </c>
      <c r="L63" s="367" t="s">
        <v>355</v>
      </c>
      <c r="M63" s="367"/>
      <c r="N63" s="289" t="s">
        <v>369</v>
      </c>
    </row>
    <row r="64" spans="1:14" s="289" customFormat="1" ht="13.5" thickBot="1" x14ac:dyDescent="0.25">
      <c r="A64" s="305">
        <v>54</v>
      </c>
      <c r="B64" s="283" t="s">
        <v>303</v>
      </c>
      <c r="C64" s="370" t="s">
        <v>370</v>
      </c>
      <c r="D64" s="304" t="s">
        <v>10</v>
      </c>
      <c r="E64" s="371" t="s">
        <v>330</v>
      </c>
      <c r="F64" s="304">
        <v>1</v>
      </c>
      <c r="G64" s="371">
        <v>24</v>
      </c>
      <c r="H64" s="303">
        <f>SUM(G64:G67)</f>
        <v>96</v>
      </c>
      <c r="I64" s="304" t="s">
        <v>11</v>
      </c>
      <c r="J64" s="305" t="s">
        <v>15</v>
      </c>
      <c r="K64" s="306">
        <v>3530.66</v>
      </c>
      <c r="L64" s="372" t="s">
        <v>371</v>
      </c>
      <c r="M64" s="372"/>
      <c r="N64" s="372"/>
    </row>
    <row r="65" spans="1:38" s="289" customFormat="1" ht="27" thickTop="1" thickBot="1" x14ac:dyDescent="0.25">
      <c r="A65" s="305">
        <v>55</v>
      </c>
      <c r="B65" s="283" t="s">
        <v>303</v>
      </c>
      <c r="C65" s="325" t="s">
        <v>370</v>
      </c>
      <c r="D65" s="304" t="s">
        <v>10</v>
      </c>
      <c r="E65" s="302" t="s">
        <v>372</v>
      </c>
      <c r="F65" s="304">
        <v>1</v>
      </c>
      <c r="G65" s="302">
        <v>24</v>
      </c>
      <c r="H65" s="328"/>
      <c r="I65" s="304" t="s">
        <v>11</v>
      </c>
      <c r="J65" s="305" t="s">
        <v>15</v>
      </c>
      <c r="K65" s="308" t="s">
        <v>307</v>
      </c>
      <c r="L65" s="372" t="s">
        <v>373</v>
      </c>
      <c r="M65" s="372"/>
      <c r="N65" s="372"/>
    </row>
    <row r="66" spans="1:38" s="289" customFormat="1" ht="27" thickTop="1" thickBot="1" x14ac:dyDescent="0.25">
      <c r="A66" s="305">
        <v>56</v>
      </c>
      <c r="B66" s="283" t="s">
        <v>303</v>
      </c>
      <c r="C66" s="325" t="s">
        <v>370</v>
      </c>
      <c r="D66" s="304" t="s">
        <v>10</v>
      </c>
      <c r="E66" s="302" t="s">
        <v>335</v>
      </c>
      <c r="F66" s="304">
        <v>1</v>
      </c>
      <c r="G66" s="302">
        <v>24</v>
      </c>
      <c r="H66" s="303"/>
      <c r="I66" s="304" t="s">
        <v>11</v>
      </c>
      <c r="J66" s="305" t="s">
        <v>15</v>
      </c>
      <c r="K66" s="308" t="s">
        <v>307</v>
      </c>
      <c r="L66" s="372" t="s">
        <v>373</v>
      </c>
      <c r="M66" s="372"/>
      <c r="N66" s="372"/>
    </row>
    <row r="67" spans="1:38" s="289" customFormat="1" ht="27" thickTop="1" thickBot="1" x14ac:dyDescent="0.25">
      <c r="A67" s="373">
        <v>57</v>
      </c>
      <c r="B67" s="276" t="s">
        <v>303</v>
      </c>
      <c r="C67" s="329" t="s">
        <v>370</v>
      </c>
      <c r="D67" s="313" t="s">
        <v>10</v>
      </c>
      <c r="E67" s="330" t="s">
        <v>374</v>
      </c>
      <c r="F67" s="313">
        <v>1</v>
      </c>
      <c r="G67" s="330">
        <v>24</v>
      </c>
      <c r="H67" s="374"/>
      <c r="I67" s="313" t="s">
        <v>11</v>
      </c>
      <c r="J67" s="314" t="s">
        <v>15</v>
      </c>
      <c r="K67" s="315" t="s">
        <v>307</v>
      </c>
      <c r="L67" s="372" t="s">
        <v>373</v>
      </c>
      <c r="M67" s="372"/>
      <c r="N67" s="372"/>
    </row>
    <row r="68" spans="1:38" s="334" customFormat="1" ht="13.5" thickBot="1" x14ac:dyDescent="0.25">
      <c r="A68" s="305">
        <v>58</v>
      </c>
      <c r="B68" s="283" t="s">
        <v>303</v>
      </c>
      <c r="C68" s="348" t="s">
        <v>375</v>
      </c>
      <c r="D68" s="349" t="s">
        <v>10</v>
      </c>
      <c r="E68" s="300" t="s">
        <v>376</v>
      </c>
      <c r="F68" s="349">
        <v>1</v>
      </c>
      <c r="G68" s="300">
        <v>24</v>
      </c>
      <c r="H68" s="303">
        <f>SUM(G68:G70)</f>
        <v>74</v>
      </c>
      <c r="I68" s="349" t="s">
        <v>11</v>
      </c>
      <c r="J68" s="305" t="s">
        <v>15</v>
      </c>
      <c r="K68" s="350">
        <v>4369.26</v>
      </c>
    </row>
    <row r="69" spans="1:38" s="334" customFormat="1" ht="27" thickTop="1" thickBot="1" x14ac:dyDescent="0.25">
      <c r="A69" s="305">
        <v>59</v>
      </c>
      <c r="B69" s="283" t="s">
        <v>303</v>
      </c>
      <c r="C69" s="325" t="s">
        <v>375</v>
      </c>
      <c r="D69" s="304" t="s">
        <v>10</v>
      </c>
      <c r="E69" s="302" t="s">
        <v>377</v>
      </c>
      <c r="F69" s="304">
        <v>1</v>
      </c>
      <c r="G69" s="302">
        <v>24</v>
      </c>
      <c r="H69" s="328"/>
      <c r="I69" s="304" t="s">
        <v>11</v>
      </c>
      <c r="J69" s="305" t="s">
        <v>15</v>
      </c>
      <c r="K69" s="308" t="s">
        <v>307</v>
      </c>
    </row>
    <row r="70" spans="1:38" s="334" customFormat="1" ht="27" thickTop="1" thickBot="1" x14ac:dyDescent="0.25">
      <c r="A70" s="314">
        <v>60</v>
      </c>
      <c r="B70" s="276" t="s">
        <v>303</v>
      </c>
      <c r="C70" s="329" t="s">
        <v>375</v>
      </c>
      <c r="D70" s="313" t="s">
        <v>10</v>
      </c>
      <c r="E70" s="311" t="s">
        <v>376</v>
      </c>
      <c r="F70" s="313">
        <v>1</v>
      </c>
      <c r="G70" s="311">
        <v>26</v>
      </c>
      <c r="H70" s="331"/>
      <c r="I70" s="313" t="s">
        <v>11</v>
      </c>
      <c r="J70" s="314" t="s">
        <v>15</v>
      </c>
      <c r="K70" s="315" t="s">
        <v>307</v>
      </c>
    </row>
    <row r="71" spans="1:38" s="334" customFormat="1" ht="26.25" thickBot="1" x14ac:dyDescent="0.25">
      <c r="A71" s="305">
        <v>61</v>
      </c>
      <c r="B71" s="283" t="s">
        <v>303</v>
      </c>
      <c r="C71" s="370" t="s">
        <v>378</v>
      </c>
      <c r="D71" s="304" t="s">
        <v>10</v>
      </c>
      <c r="E71" s="371" t="s">
        <v>333</v>
      </c>
      <c r="F71" s="304">
        <v>1</v>
      </c>
      <c r="G71" s="371">
        <v>24</v>
      </c>
      <c r="H71" s="303">
        <f>SUM(G70:G75)</f>
        <v>146</v>
      </c>
      <c r="I71" s="304" t="s">
        <v>11</v>
      </c>
      <c r="J71" s="305" t="s">
        <v>15</v>
      </c>
      <c r="K71" s="308" t="s">
        <v>307</v>
      </c>
    </row>
    <row r="72" spans="1:38" s="334" customFormat="1" ht="27" thickTop="1" thickBot="1" x14ac:dyDescent="0.25">
      <c r="A72" s="305">
        <v>62</v>
      </c>
      <c r="B72" s="283" t="s">
        <v>303</v>
      </c>
      <c r="C72" s="325" t="s">
        <v>378</v>
      </c>
      <c r="D72" s="304" t="s">
        <v>10</v>
      </c>
      <c r="E72" s="302" t="s">
        <v>379</v>
      </c>
      <c r="F72" s="304">
        <v>1</v>
      </c>
      <c r="G72" s="302">
        <v>24</v>
      </c>
      <c r="H72" s="307"/>
      <c r="I72" s="304" t="s">
        <v>11</v>
      </c>
      <c r="J72" s="305" t="s">
        <v>15</v>
      </c>
      <c r="K72" s="308" t="s">
        <v>307</v>
      </c>
    </row>
    <row r="73" spans="1:38" s="334" customFormat="1" ht="27" thickTop="1" thickBot="1" x14ac:dyDescent="0.25">
      <c r="A73" s="305">
        <v>63</v>
      </c>
      <c r="B73" s="283" t="s">
        <v>303</v>
      </c>
      <c r="C73" s="325" t="s">
        <v>378</v>
      </c>
      <c r="D73" s="304" t="s">
        <v>10</v>
      </c>
      <c r="E73" s="302" t="s">
        <v>379</v>
      </c>
      <c r="F73" s="304">
        <v>1</v>
      </c>
      <c r="G73" s="302">
        <v>24</v>
      </c>
      <c r="H73" s="307"/>
      <c r="I73" s="304" t="s">
        <v>11</v>
      </c>
      <c r="J73" s="305" t="s">
        <v>15</v>
      </c>
      <c r="K73" s="308" t="s">
        <v>307</v>
      </c>
    </row>
    <row r="74" spans="1:38" s="334" customFormat="1" ht="27" thickTop="1" thickBot="1" x14ac:dyDescent="0.25">
      <c r="A74" s="305">
        <v>64</v>
      </c>
      <c r="B74" s="283" t="s">
        <v>303</v>
      </c>
      <c r="C74" s="325" t="s">
        <v>378</v>
      </c>
      <c r="D74" s="304" t="s">
        <v>10</v>
      </c>
      <c r="E74" s="302" t="s">
        <v>333</v>
      </c>
      <c r="F74" s="304">
        <v>1</v>
      </c>
      <c r="G74" s="302">
        <v>24</v>
      </c>
      <c r="H74" s="328"/>
      <c r="I74" s="304" t="s">
        <v>11</v>
      </c>
      <c r="J74" s="305" t="s">
        <v>15</v>
      </c>
      <c r="K74" s="308" t="s">
        <v>307</v>
      </c>
    </row>
    <row r="75" spans="1:38" s="334" customFormat="1" ht="27" thickTop="1" thickBot="1" x14ac:dyDescent="0.25">
      <c r="A75" s="314">
        <v>65</v>
      </c>
      <c r="B75" s="276" t="s">
        <v>303</v>
      </c>
      <c r="C75" s="329" t="s">
        <v>378</v>
      </c>
      <c r="D75" s="313" t="s">
        <v>10</v>
      </c>
      <c r="E75" s="311" t="s">
        <v>379</v>
      </c>
      <c r="F75" s="313">
        <v>1</v>
      </c>
      <c r="G75" s="311">
        <v>24</v>
      </c>
      <c r="H75" s="331"/>
      <c r="I75" s="313" t="s">
        <v>11</v>
      </c>
      <c r="J75" s="314" t="s">
        <v>15</v>
      </c>
      <c r="K75" s="315" t="s">
        <v>307</v>
      </c>
    </row>
    <row r="76" spans="1:38" s="289" customFormat="1" ht="25.5" x14ac:dyDescent="0.2">
      <c r="A76" s="305">
        <v>66</v>
      </c>
      <c r="B76" s="283" t="s">
        <v>303</v>
      </c>
      <c r="C76" s="370" t="s">
        <v>380</v>
      </c>
      <c r="D76" s="375" t="s">
        <v>10</v>
      </c>
      <c r="E76" s="371" t="s">
        <v>381</v>
      </c>
      <c r="F76" s="375">
        <v>1</v>
      </c>
      <c r="G76" s="375">
        <v>24</v>
      </c>
      <c r="H76" s="303">
        <f>SUM(G76:G78)</f>
        <v>72</v>
      </c>
      <c r="I76" s="375" t="s">
        <v>306</v>
      </c>
      <c r="J76" s="305" t="s">
        <v>15</v>
      </c>
      <c r="K76" s="308" t="s">
        <v>307</v>
      </c>
    </row>
    <row r="77" spans="1:38" s="289" customFormat="1" ht="18" customHeight="1" x14ac:dyDescent="0.2">
      <c r="A77" s="305">
        <v>67</v>
      </c>
      <c r="B77" s="283" t="s">
        <v>303</v>
      </c>
      <c r="C77" s="325" t="s">
        <v>380</v>
      </c>
      <c r="D77" s="304" t="s">
        <v>10</v>
      </c>
      <c r="E77" s="302" t="s">
        <v>382</v>
      </c>
      <c r="F77" s="304">
        <v>1</v>
      </c>
      <c r="G77" s="304">
        <v>24</v>
      </c>
      <c r="H77" s="376"/>
      <c r="I77" s="304" t="s">
        <v>11</v>
      </c>
      <c r="J77" s="305" t="s">
        <v>15</v>
      </c>
      <c r="K77" s="308" t="s">
        <v>307</v>
      </c>
      <c r="L77" s="289" t="s">
        <v>373</v>
      </c>
    </row>
    <row r="78" spans="1:38" s="289" customFormat="1" ht="26.25" thickBot="1" x14ac:dyDescent="0.25">
      <c r="A78" s="314">
        <v>68</v>
      </c>
      <c r="B78" s="276" t="s">
        <v>303</v>
      </c>
      <c r="C78" s="329" t="s">
        <v>380</v>
      </c>
      <c r="D78" s="313" t="s">
        <v>10</v>
      </c>
      <c r="E78" s="311" t="s">
        <v>383</v>
      </c>
      <c r="F78" s="313">
        <v>1</v>
      </c>
      <c r="G78" s="313">
        <v>24</v>
      </c>
      <c r="H78" s="354"/>
      <c r="I78" s="313" t="s">
        <v>11</v>
      </c>
      <c r="J78" s="314" t="s">
        <v>15</v>
      </c>
      <c r="K78" s="315" t="s">
        <v>307</v>
      </c>
      <c r="L78" s="289" t="s">
        <v>373</v>
      </c>
    </row>
    <row r="79" spans="1:38" s="334" customFormat="1" ht="13.5" thickBot="1" x14ac:dyDescent="0.25">
      <c r="A79" s="305" t="s">
        <v>384</v>
      </c>
      <c r="B79" s="283" t="s">
        <v>303</v>
      </c>
      <c r="C79" s="348" t="s">
        <v>385</v>
      </c>
      <c r="D79" s="349" t="s">
        <v>10</v>
      </c>
      <c r="E79" s="300" t="s">
        <v>386</v>
      </c>
      <c r="F79" s="349">
        <v>2</v>
      </c>
      <c r="G79" s="349">
        <v>35</v>
      </c>
      <c r="H79" s="303">
        <f>SUM(G79:G80)</f>
        <v>70</v>
      </c>
      <c r="I79" s="349" t="s">
        <v>11</v>
      </c>
      <c r="J79" s="305" t="s">
        <v>15</v>
      </c>
      <c r="K79" s="377">
        <v>6689.26</v>
      </c>
      <c r="N79" s="289"/>
      <c r="O79" s="289"/>
      <c r="P79" s="289"/>
      <c r="Q79" s="289"/>
      <c r="R79" s="289"/>
      <c r="S79" s="289"/>
      <c r="T79" s="289"/>
      <c r="U79" s="289"/>
      <c r="V79" s="289"/>
      <c r="W79" s="289"/>
      <c r="X79" s="289"/>
      <c r="Y79" s="289"/>
      <c r="Z79" s="289"/>
      <c r="AA79" s="289"/>
      <c r="AB79" s="289"/>
      <c r="AC79" s="289"/>
      <c r="AD79" s="289"/>
      <c r="AE79" s="289"/>
      <c r="AF79" s="289"/>
      <c r="AG79" s="289"/>
      <c r="AH79" s="289"/>
      <c r="AI79" s="289"/>
      <c r="AJ79" s="289"/>
      <c r="AK79" s="289"/>
      <c r="AL79" s="289"/>
    </row>
    <row r="80" spans="1:38" s="334" customFormat="1" ht="27" thickTop="1" thickBot="1" x14ac:dyDescent="0.25">
      <c r="A80" s="314">
        <v>71</v>
      </c>
      <c r="B80" s="276" t="s">
        <v>303</v>
      </c>
      <c r="C80" s="329" t="s">
        <v>385</v>
      </c>
      <c r="D80" s="313" t="s">
        <v>10</v>
      </c>
      <c r="E80" s="311" t="s">
        <v>386</v>
      </c>
      <c r="F80" s="313">
        <v>1</v>
      </c>
      <c r="G80" s="313">
        <v>35</v>
      </c>
      <c r="H80" s="312"/>
      <c r="I80" s="313" t="s">
        <v>11</v>
      </c>
      <c r="J80" s="314" t="s">
        <v>15</v>
      </c>
      <c r="K80" s="315" t="s">
        <v>307</v>
      </c>
      <c r="N80" s="289"/>
      <c r="O80" s="289"/>
      <c r="P80" s="289"/>
      <c r="Q80" s="289"/>
      <c r="R80" s="289"/>
      <c r="S80" s="289"/>
      <c r="T80" s="289"/>
      <c r="U80" s="289"/>
      <c r="V80" s="289"/>
      <c r="W80" s="289"/>
      <c r="X80" s="289"/>
      <c r="Y80" s="289"/>
      <c r="Z80" s="289"/>
      <c r="AA80" s="289"/>
      <c r="AB80" s="289"/>
      <c r="AC80" s="289"/>
      <c r="AD80" s="289"/>
      <c r="AE80" s="289"/>
      <c r="AF80" s="289"/>
      <c r="AG80" s="289"/>
      <c r="AH80" s="289"/>
      <c r="AI80" s="289"/>
      <c r="AJ80" s="289"/>
      <c r="AK80" s="289"/>
      <c r="AL80" s="289"/>
    </row>
    <row r="81" spans="1:14" s="289" customFormat="1" ht="13.5" thickBot="1" x14ac:dyDescent="0.25">
      <c r="A81" s="356" t="s">
        <v>387</v>
      </c>
      <c r="B81" s="357" t="s">
        <v>303</v>
      </c>
      <c r="C81" s="378" t="s">
        <v>388</v>
      </c>
      <c r="D81" s="361" t="s">
        <v>10</v>
      </c>
      <c r="E81" s="379" t="s">
        <v>389</v>
      </c>
      <c r="F81" s="379">
        <v>2</v>
      </c>
      <c r="G81" s="379">
        <v>99</v>
      </c>
      <c r="H81" s="379">
        <v>99</v>
      </c>
      <c r="I81" s="361" t="s">
        <v>11</v>
      </c>
      <c r="J81" s="363" t="s">
        <v>15</v>
      </c>
      <c r="K81" s="380">
        <v>14656.02</v>
      </c>
    </row>
    <row r="82" spans="1:14" s="289" customFormat="1" ht="13.5" thickBot="1" x14ac:dyDescent="0.25">
      <c r="A82" s="356" t="s">
        <v>390</v>
      </c>
      <c r="B82" s="357" t="s">
        <v>303</v>
      </c>
      <c r="C82" s="378" t="s">
        <v>391</v>
      </c>
      <c r="D82" s="361" t="s">
        <v>10</v>
      </c>
      <c r="E82" s="379" t="s">
        <v>392</v>
      </c>
      <c r="F82" s="379">
        <v>2</v>
      </c>
      <c r="G82" s="379">
        <v>90</v>
      </c>
      <c r="H82" s="379">
        <v>90</v>
      </c>
      <c r="I82" s="361" t="s">
        <v>11</v>
      </c>
      <c r="J82" s="363" t="s">
        <v>15</v>
      </c>
      <c r="K82" s="380">
        <v>17032.62</v>
      </c>
    </row>
    <row r="83" spans="1:14" s="289" customFormat="1" ht="13.5" thickBot="1" x14ac:dyDescent="0.25">
      <c r="A83" s="305">
        <v>76</v>
      </c>
      <c r="B83" s="381" t="s">
        <v>303</v>
      </c>
      <c r="C83" s="382" t="s">
        <v>393</v>
      </c>
      <c r="D83" s="383" t="s">
        <v>10</v>
      </c>
      <c r="E83" s="299" t="s">
        <v>394</v>
      </c>
      <c r="F83" s="383">
        <v>1</v>
      </c>
      <c r="G83" s="299">
        <v>94</v>
      </c>
      <c r="H83" s="384">
        <f>SUM(G83:G84)</f>
        <v>165.5</v>
      </c>
      <c r="I83" s="383" t="s">
        <v>11</v>
      </c>
      <c r="J83" s="385" t="s">
        <v>15</v>
      </c>
      <c r="K83" s="386">
        <v>17101.61</v>
      </c>
    </row>
    <row r="84" spans="1:14" s="289" customFormat="1" ht="27" thickTop="1" thickBot="1" x14ac:dyDescent="0.25">
      <c r="A84" s="314">
        <v>77</v>
      </c>
      <c r="B84" s="276" t="s">
        <v>303</v>
      </c>
      <c r="C84" s="309" t="s">
        <v>393</v>
      </c>
      <c r="D84" s="280" t="s">
        <v>10</v>
      </c>
      <c r="E84" s="279" t="s">
        <v>395</v>
      </c>
      <c r="F84" s="280">
        <v>1</v>
      </c>
      <c r="G84" s="279">
        <v>71.5</v>
      </c>
      <c r="H84" s="297"/>
      <c r="I84" s="280" t="s">
        <v>11</v>
      </c>
      <c r="J84" s="275" t="s">
        <v>15</v>
      </c>
      <c r="K84" s="298" t="s">
        <v>307</v>
      </c>
    </row>
    <row r="85" spans="1:14" s="389" customFormat="1" ht="13.5" thickBot="1" x14ac:dyDescent="0.25">
      <c r="A85" s="305">
        <v>78</v>
      </c>
      <c r="B85" s="283" t="s">
        <v>303</v>
      </c>
      <c r="C85" s="370" t="s">
        <v>396</v>
      </c>
      <c r="D85" s="387" t="s">
        <v>10</v>
      </c>
      <c r="E85" s="388" t="s">
        <v>397</v>
      </c>
      <c r="F85" s="387">
        <v>1</v>
      </c>
      <c r="G85" s="388">
        <v>33.200000000000003</v>
      </c>
      <c r="H85" s="335">
        <f>SUM(G85:G89)</f>
        <v>166</v>
      </c>
      <c r="I85" s="387" t="s">
        <v>11</v>
      </c>
      <c r="J85" s="305" t="s">
        <v>15</v>
      </c>
      <c r="K85" s="327">
        <v>217.42</v>
      </c>
    </row>
    <row r="86" spans="1:14" s="289" customFormat="1" ht="14.25" thickTop="1" thickBot="1" x14ac:dyDescent="0.25">
      <c r="A86" s="305">
        <v>79</v>
      </c>
      <c r="B86" s="283" t="s">
        <v>303</v>
      </c>
      <c r="C86" s="325" t="s">
        <v>396</v>
      </c>
      <c r="D86" s="304" t="s">
        <v>10</v>
      </c>
      <c r="E86" s="302" t="s">
        <v>398</v>
      </c>
      <c r="F86" s="304">
        <v>1</v>
      </c>
      <c r="G86" s="302">
        <v>33.200000000000003</v>
      </c>
      <c r="H86" s="307"/>
      <c r="I86" s="304" t="s">
        <v>11</v>
      </c>
      <c r="J86" s="305" t="s">
        <v>15</v>
      </c>
      <c r="K86" s="306">
        <v>1231.74</v>
      </c>
    </row>
    <row r="87" spans="1:14" s="289" customFormat="1" ht="14.25" thickTop="1" thickBot="1" x14ac:dyDescent="0.25">
      <c r="A87" s="305">
        <v>80</v>
      </c>
      <c r="B87" s="283" t="s">
        <v>303</v>
      </c>
      <c r="C87" s="325" t="s">
        <v>396</v>
      </c>
      <c r="D87" s="304" t="s">
        <v>10</v>
      </c>
      <c r="E87" s="302" t="s">
        <v>399</v>
      </c>
      <c r="F87" s="304">
        <v>1</v>
      </c>
      <c r="G87" s="302">
        <v>33.200000000000003</v>
      </c>
      <c r="H87" s="307"/>
      <c r="I87" s="304" t="s">
        <v>11</v>
      </c>
      <c r="J87" s="305" t="s">
        <v>15</v>
      </c>
      <c r="K87" s="306">
        <v>825.11</v>
      </c>
    </row>
    <row r="88" spans="1:14" s="289" customFormat="1" ht="27" thickTop="1" thickBot="1" x14ac:dyDescent="0.25">
      <c r="A88" s="305">
        <v>81</v>
      </c>
      <c r="B88" s="283" t="s">
        <v>303</v>
      </c>
      <c r="C88" s="325" t="s">
        <v>396</v>
      </c>
      <c r="D88" s="304" t="s">
        <v>10</v>
      </c>
      <c r="E88" s="302" t="s">
        <v>400</v>
      </c>
      <c r="F88" s="304">
        <v>1</v>
      </c>
      <c r="G88" s="302">
        <v>33.200000000000003</v>
      </c>
      <c r="H88" s="307"/>
      <c r="I88" s="304" t="s">
        <v>11</v>
      </c>
      <c r="J88" s="305" t="s">
        <v>15</v>
      </c>
      <c r="K88" s="308" t="s">
        <v>307</v>
      </c>
    </row>
    <row r="89" spans="1:14" s="289" customFormat="1" ht="14.25" thickTop="1" thickBot="1" x14ac:dyDescent="0.25">
      <c r="A89" s="314">
        <v>82</v>
      </c>
      <c r="B89" s="296" t="s">
        <v>303</v>
      </c>
      <c r="C89" s="329" t="s">
        <v>396</v>
      </c>
      <c r="D89" s="313" t="s">
        <v>10</v>
      </c>
      <c r="E89" s="311" t="s">
        <v>401</v>
      </c>
      <c r="F89" s="313">
        <v>1</v>
      </c>
      <c r="G89" s="311">
        <v>33.200000000000003</v>
      </c>
      <c r="H89" s="312"/>
      <c r="I89" s="313" t="s">
        <v>11</v>
      </c>
      <c r="J89" s="314" t="s">
        <v>15</v>
      </c>
      <c r="K89" s="355"/>
      <c r="L89" s="334"/>
      <c r="M89" s="334"/>
      <c r="N89" s="334"/>
    </row>
    <row r="90" spans="1:14" s="334" customFormat="1" ht="13.5" thickBot="1" x14ac:dyDescent="0.25">
      <c r="A90" s="305">
        <v>83</v>
      </c>
      <c r="B90" s="283" t="s">
        <v>303</v>
      </c>
      <c r="C90" s="325" t="s">
        <v>402</v>
      </c>
      <c r="D90" s="304" t="s">
        <v>10</v>
      </c>
      <c r="E90" s="302" t="s">
        <v>350</v>
      </c>
      <c r="F90" s="304">
        <v>1</v>
      </c>
      <c r="G90" s="302">
        <v>35</v>
      </c>
      <c r="H90" s="333">
        <f>SUM(G90:G96)</f>
        <v>176</v>
      </c>
      <c r="I90" s="304" t="s">
        <v>11</v>
      </c>
      <c r="J90" s="305" t="s">
        <v>15</v>
      </c>
      <c r="K90" s="306">
        <v>2978.43</v>
      </c>
    </row>
    <row r="91" spans="1:14" s="334" customFormat="1" ht="27" thickTop="1" thickBot="1" x14ac:dyDescent="0.25">
      <c r="A91" s="305">
        <v>84</v>
      </c>
      <c r="B91" s="283" t="s">
        <v>303</v>
      </c>
      <c r="C91" s="325" t="s">
        <v>402</v>
      </c>
      <c r="D91" s="304" t="s">
        <v>10</v>
      </c>
      <c r="E91" s="302" t="s">
        <v>330</v>
      </c>
      <c r="F91" s="304">
        <v>1</v>
      </c>
      <c r="G91" s="302">
        <v>24</v>
      </c>
      <c r="H91" s="303"/>
      <c r="I91" s="304" t="s">
        <v>11</v>
      </c>
      <c r="J91" s="305" t="s">
        <v>15</v>
      </c>
      <c r="K91" s="308" t="s">
        <v>307</v>
      </c>
    </row>
    <row r="92" spans="1:14" s="334" customFormat="1" ht="27" thickTop="1" thickBot="1" x14ac:dyDescent="0.25">
      <c r="A92" s="305">
        <v>85</v>
      </c>
      <c r="B92" s="283" t="s">
        <v>303</v>
      </c>
      <c r="C92" s="325" t="s">
        <v>402</v>
      </c>
      <c r="D92" s="304" t="s">
        <v>10</v>
      </c>
      <c r="E92" s="302" t="s">
        <v>403</v>
      </c>
      <c r="F92" s="304">
        <v>1</v>
      </c>
      <c r="G92" s="302">
        <v>24</v>
      </c>
      <c r="H92" s="307"/>
      <c r="I92" s="304" t="s">
        <v>11</v>
      </c>
      <c r="J92" s="305" t="s">
        <v>15</v>
      </c>
      <c r="K92" s="308" t="s">
        <v>307</v>
      </c>
    </row>
    <row r="93" spans="1:14" s="334" customFormat="1" ht="27" thickTop="1" thickBot="1" x14ac:dyDescent="0.25">
      <c r="A93" s="305">
        <v>86</v>
      </c>
      <c r="B93" s="283" t="s">
        <v>303</v>
      </c>
      <c r="C93" s="325" t="s">
        <v>402</v>
      </c>
      <c r="D93" s="304" t="s">
        <v>10</v>
      </c>
      <c r="E93" s="302" t="s">
        <v>404</v>
      </c>
      <c r="F93" s="304">
        <v>1</v>
      </c>
      <c r="G93" s="302">
        <v>24</v>
      </c>
      <c r="H93" s="307"/>
      <c r="I93" s="304" t="s">
        <v>11</v>
      </c>
      <c r="J93" s="305" t="s">
        <v>15</v>
      </c>
      <c r="K93" s="308" t="s">
        <v>307</v>
      </c>
    </row>
    <row r="94" spans="1:14" s="334" customFormat="1" ht="27" thickTop="1" thickBot="1" x14ac:dyDescent="0.25">
      <c r="A94" s="305">
        <v>87</v>
      </c>
      <c r="B94" s="283" t="s">
        <v>303</v>
      </c>
      <c r="C94" s="325" t="s">
        <v>402</v>
      </c>
      <c r="D94" s="304" t="s">
        <v>10</v>
      </c>
      <c r="E94" s="302" t="s">
        <v>405</v>
      </c>
      <c r="F94" s="304">
        <v>1</v>
      </c>
      <c r="G94" s="302">
        <v>24</v>
      </c>
      <c r="H94" s="307"/>
      <c r="I94" s="304" t="s">
        <v>11</v>
      </c>
      <c r="J94" s="305" t="s">
        <v>15</v>
      </c>
      <c r="K94" s="308" t="s">
        <v>307</v>
      </c>
    </row>
    <row r="95" spans="1:14" s="334" customFormat="1" ht="27" thickTop="1" thickBot="1" x14ac:dyDescent="0.25">
      <c r="A95" s="305">
        <v>88</v>
      </c>
      <c r="B95" s="283" t="s">
        <v>303</v>
      </c>
      <c r="C95" s="325" t="s">
        <v>402</v>
      </c>
      <c r="D95" s="304" t="s">
        <v>10</v>
      </c>
      <c r="E95" s="302" t="s">
        <v>406</v>
      </c>
      <c r="F95" s="304">
        <v>1</v>
      </c>
      <c r="G95" s="302">
        <v>21</v>
      </c>
      <c r="H95" s="307"/>
      <c r="I95" s="304" t="s">
        <v>11</v>
      </c>
      <c r="J95" s="305" t="s">
        <v>15</v>
      </c>
      <c r="K95" s="308" t="s">
        <v>307</v>
      </c>
    </row>
    <row r="96" spans="1:14" s="334" customFormat="1" ht="27" thickTop="1" thickBot="1" x14ac:dyDescent="0.25">
      <c r="A96" s="314">
        <v>89</v>
      </c>
      <c r="B96" s="296" t="s">
        <v>303</v>
      </c>
      <c r="C96" s="329" t="s">
        <v>402</v>
      </c>
      <c r="D96" s="313" t="s">
        <v>10</v>
      </c>
      <c r="E96" s="311" t="s">
        <v>407</v>
      </c>
      <c r="F96" s="313">
        <v>1</v>
      </c>
      <c r="G96" s="311">
        <v>24</v>
      </c>
      <c r="H96" s="312"/>
      <c r="I96" s="313" t="s">
        <v>11</v>
      </c>
      <c r="J96" s="314" t="s">
        <v>15</v>
      </c>
      <c r="K96" s="315" t="s">
        <v>307</v>
      </c>
    </row>
    <row r="97" spans="1:14" s="289" customFormat="1" ht="13.5" thickBot="1" x14ac:dyDescent="0.25">
      <c r="A97" s="305">
        <v>90</v>
      </c>
      <c r="B97" s="283" t="s">
        <v>303</v>
      </c>
      <c r="C97" s="370" t="s">
        <v>408</v>
      </c>
      <c r="D97" s="302" t="s">
        <v>10</v>
      </c>
      <c r="E97" s="371" t="s">
        <v>409</v>
      </c>
      <c r="F97" s="304">
        <v>1</v>
      </c>
      <c r="G97" s="371">
        <v>35</v>
      </c>
      <c r="H97" s="303">
        <f>SUM(G97:G100)</f>
        <v>140</v>
      </c>
      <c r="I97" s="304" t="s">
        <v>11</v>
      </c>
      <c r="J97" s="305" t="s">
        <v>15</v>
      </c>
      <c r="K97" s="306">
        <v>2116.5</v>
      </c>
    </row>
    <row r="98" spans="1:14" s="289" customFormat="1" ht="14.25" thickTop="1" thickBot="1" x14ac:dyDescent="0.25">
      <c r="A98" s="305">
        <v>91</v>
      </c>
      <c r="B98" s="283" t="s">
        <v>303</v>
      </c>
      <c r="C98" s="325" t="s">
        <v>408</v>
      </c>
      <c r="D98" s="302" t="s">
        <v>10</v>
      </c>
      <c r="E98" s="302" t="s">
        <v>409</v>
      </c>
      <c r="F98" s="304">
        <v>1</v>
      </c>
      <c r="G98" s="302">
        <v>35</v>
      </c>
      <c r="H98" s="307"/>
      <c r="I98" s="304" t="s">
        <v>11</v>
      </c>
      <c r="J98" s="305" t="s">
        <v>15</v>
      </c>
      <c r="K98" s="306">
        <v>2116.5</v>
      </c>
    </row>
    <row r="99" spans="1:14" s="289" customFormat="1" ht="14.25" thickTop="1" thickBot="1" x14ac:dyDescent="0.25">
      <c r="A99" s="305">
        <v>92</v>
      </c>
      <c r="B99" s="283" t="s">
        <v>303</v>
      </c>
      <c r="C99" s="325" t="s">
        <v>408</v>
      </c>
      <c r="D99" s="302" t="s">
        <v>10</v>
      </c>
      <c r="E99" s="302" t="s">
        <v>409</v>
      </c>
      <c r="F99" s="304">
        <v>1</v>
      </c>
      <c r="G99" s="302">
        <v>35</v>
      </c>
      <c r="H99" s="307"/>
      <c r="I99" s="304" t="s">
        <v>11</v>
      </c>
      <c r="J99" s="305" t="s">
        <v>15</v>
      </c>
      <c r="K99" s="306">
        <v>2116.5</v>
      </c>
    </row>
    <row r="100" spans="1:14" s="289" customFormat="1" ht="14.25" thickTop="1" thickBot="1" x14ac:dyDescent="0.25">
      <c r="A100" s="314">
        <v>93</v>
      </c>
      <c r="B100" s="276" t="s">
        <v>303</v>
      </c>
      <c r="C100" s="329" t="s">
        <v>408</v>
      </c>
      <c r="D100" s="311" t="s">
        <v>10</v>
      </c>
      <c r="E100" s="311" t="s">
        <v>409</v>
      </c>
      <c r="F100" s="313">
        <v>1</v>
      </c>
      <c r="G100" s="311">
        <v>35</v>
      </c>
      <c r="H100" s="312"/>
      <c r="I100" s="313" t="s">
        <v>11</v>
      </c>
      <c r="J100" s="314" t="s">
        <v>15</v>
      </c>
      <c r="K100" s="332">
        <v>2116.5</v>
      </c>
    </row>
    <row r="101" spans="1:14" s="289" customFormat="1" ht="13.5" thickBot="1" x14ac:dyDescent="0.25">
      <c r="A101" s="305">
        <v>94</v>
      </c>
      <c r="B101" s="283" t="s">
        <v>303</v>
      </c>
      <c r="C101" s="348" t="s">
        <v>410</v>
      </c>
      <c r="D101" s="349" t="s">
        <v>10</v>
      </c>
      <c r="E101" s="300" t="s">
        <v>411</v>
      </c>
      <c r="F101" s="349">
        <v>1</v>
      </c>
      <c r="G101" s="300">
        <v>24</v>
      </c>
      <c r="H101" s="303">
        <f>SUM(G101:G105)</f>
        <v>120</v>
      </c>
      <c r="I101" s="349" t="s">
        <v>11</v>
      </c>
      <c r="J101" s="305" t="s">
        <v>15</v>
      </c>
      <c r="K101" s="390">
        <v>7492</v>
      </c>
    </row>
    <row r="102" spans="1:14" s="289" customFormat="1" ht="27" thickTop="1" thickBot="1" x14ac:dyDescent="0.25">
      <c r="A102" s="305">
        <v>95</v>
      </c>
      <c r="B102" s="283" t="s">
        <v>303</v>
      </c>
      <c r="C102" s="325" t="s">
        <v>410</v>
      </c>
      <c r="D102" s="304" t="s">
        <v>10</v>
      </c>
      <c r="E102" s="302" t="s">
        <v>412</v>
      </c>
      <c r="F102" s="304">
        <v>1</v>
      </c>
      <c r="G102" s="302">
        <v>24</v>
      </c>
      <c r="H102" s="307"/>
      <c r="I102" s="304" t="s">
        <v>11</v>
      </c>
      <c r="J102" s="305" t="s">
        <v>15</v>
      </c>
      <c r="K102" s="308" t="s">
        <v>307</v>
      </c>
    </row>
    <row r="103" spans="1:14" s="289" customFormat="1" ht="27" thickTop="1" thickBot="1" x14ac:dyDescent="0.25">
      <c r="A103" s="305">
        <v>96</v>
      </c>
      <c r="B103" s="283" t="s">
        <v>303</v>
      </c>
      <c r="C103" s="325" t="s">
        <v>410</v>
      </c>
      <c r="D103" s="304" t="s">
        <v>10</v>
      </c>
      <c r="E103" s="302" t="s">
        <v>412</v>
      </c>
      <c r="F103" s="304">
        <v>1</v>
      </c>
      <c r="G103" s="302">
        <v>24</v>
      </c>
      <c r="H103" s="307"/>
      <c r="I103" s="304" t="s">
        <v>11</v>
      </c>
      <c r="J103" s="305" t="s">
        <v>15</v>
      </c>
      <c r="K103" s="308" t="s">
        <v>307</v>
      </c>
    </row>
    <row r="104" spans="1:14" s="289" customFormat="1" ht="27" thickTop="1" thickBot="1" x14ac:dyDescent="0.25">
      <c r="A104" s="305">
        <v>97</v>
      </c>
      <c r="B104" s="283" t="s">
        <v>303</v>
      </c>
      <c r="C104" s="325" t="s">
        <v>410</v>
      </c>
      <c r="D104" s="304" t="s">
        <v>10</v>
      </c>
      <c r="E104" s="302" t="s">
        <v>412</v>
      </c>
      <c r="F104" s="304">
        <v>1</v>
      </c>
      <c r="G104" s="302">
        <v>24</v>
      </c>
      <c r="H104" s="307"/>
      <c r="I104" s="304" t="s">
        <v>11</v>
      </c>
      <c r="J104" s="305" t="s">
        <v>15</v>
      </c>
      <c r="K104" s="308" t="s">
        <v>307</v>
      </c>
    </row>
    <row r="105" spans="1:14" s="289" customFormat="1" ht="27" thickTop="1" thickBot="1" x14ac:dyDescent="0.25">
      <c r="A105" s="314">
        <v>98</v>
      </c>
      <c r="B105" s="276" t="s">
        <v>303</v>
      </c>
      <c r="C105" s="329" t="s">
        <v>410</v>
      </c>
      <c r="D105" s="313" t="s">
        <v>10</v>
      </c>
      <c r="E105" s="311" t="s">
        <v>412</v>
      </c>
      <c r="F105" s="313">
        <v>1</v>
      </c>
      <c r="G105" s="311">
        <v>24</v>
      </c>
      <c r="H105" s="312"/>
      <c r="I105" s="313" t="s">
        <v>11</v>
      </c>
      <c r="J105" s="314" t="s">
        <v>15</v>
      </c>
      <c r="K105" s="315" t="s">
        <v>307</v>
      </c>
    </row>
    <row r="106" spans="1:14" s="289" customFormat="1" ht="13.5" thickBot="1" x14ac:dyDescent="0.25">
      <c r="A106" s="305">
        <v>99</v>
      </c>
      <c r="B106" s="283" t="s">
        <v>303</v>
      </c>
      <c r="C106" s="290" t="s">
        <v>413</v>
      </c>
      <c r="D106" s="294" t="s">
        <v>10</v>
      </c>
      <c r="E106" s="292" t="s">
        <v>350</v>
      </c>
      <c r="F106" s="294">
        <v>1</v>
      </c>
      <c r="G106" s="292">
        <v>35</v>
      </c>
      <c r="H106" s="287">
        <f>SUM(G106:G107)</f>
        <v>70</v>
      </c>
      <c r="I106" s="294" t="s">
        <v>11</v>
      </c>
      <c r="J106" s="282" t="s">
        <v>15</v>
      </c>
      <c r="K106" s="295">
        <v>12971.04</v>
      </c>
    </row>
    <row r="107" spans="1:14" s="289" customFormat="1" ht="27" thickTop="1" thickBot="1" x14ac:dyDescent="0.25">
      <c r="A107" s="314">
        <v>100</v>
      </c>
      <c r="B107" s="276" t="s">
        <v>303</v>
      </c>
      <c r="C107" s="309" t="s">
        <v>413</v>
      </c>
      <c r="D107" s="280" t="s">
        <v>10</v>
      </c>
      <c r="E107" s="279" t="s">
        <v>350</v>
      </c>
      <c r="F107" s="280">
        <v>1</v>
      </c>
      <c r="G107" s="279">
        <v>35</v>
      </c>
      <c r="H107" s="342"/>
      <c r="I107" s="280" t="s">
        <v>11</v>
      </c>
      <c r="J107" s="275" t="s">
        <v>15</v>
      </c>
      <c r="K107" s="298" t="s">
        <v>307</v>
      </c>
    </row>
    <row r="108" spans="1:14" ht="13.5" thickBot="1" x14ac:dyDescent="0.25">
      <c r="A108" s="305">
        <v>101</v>
      </c>
      <c r="B108" s="283" t="s">
        <v>303</v>
      </c>
      <c r="C108" s="348" t="s">
        <v>414</v>
      </c>
      <c r="D108" s="349" t="s">
        <v>10</v>
      </c>
      <c r="E108" s="300" t="s">
        <v>348</v>
      </c>
      <c r="F108" s="349">
        <v>1</v>
      </c>
      <c r="G108" s="300">
        <v>24</v>
      </c>
      <c r="H108" s="333">
        <f>SUM(G148:G152)</f>
        <v>121</v>
      </c>
      <c r="I108" s="349" t="s">
        <v>11</v>
      </c>
      <c r="J108" s="305" t="s">
        <v>15</v>
      </c>
      <c r="K108" s="350">
        <v>3305.61</v>
      </c>
      <c r="L108" s="289" t="s">
        <v>415</v>
      </c>
      <c r="M108" s="289"/>
      <c r="N108" s="289"/>
    </row>
    <row r="109" spans="1:14" ht="14.25" thickTop="1" thickBot="1" x14ac:dyDescent="0.25">
      <c r="A109" s="305">
        <v>102</v>
      </c>
      <c r="B109" s="283" t="s">
        <v>303</v>
      </c>
      <c r="C109" s="325" t="s">
        <v>414</v>
      </c>
      <c r="D109" s="304" t="s">
        <v>10</v>
      </c>
      <c r="E109" s="302" t="s">
        <v>416</v>
      </c>
      <c r="F109" s="304">
        <v>1</v>
      </c>
      <c r="G109" s="302">
        <v>31.5</v>
      </c>
      <c r="H109" s="303"/>
      <c r="I109" s="304" t="s">
        <v>11</v>
      </c>
      <c r="J109" s="305" t="s">
        <v>15</v>
      </c>
      <c r="K109" s="306">
        <v>5408.9299999999994</v>
      </c>
      <c r="L109" s="289" t="s">
        <v>417</v>
      </c>
      <c r="M109" s="289"/>
      <c r="N109" s="289"/>
    </row>
    <row r="110" spans="1:14" ht="14.25" thickTop="1" thickBot="1" x14ac:dyDescent="0.25">
      <c r="A110" s="305">
        <v>103</v>
      </c>
      <c r="B110" s="283" t="s">
        <v>303</v>
      </c>
      <c r="C110" s="325" t="s">
        <v>414</v>
      </c>
      <c r="D110" s="304" t="s">
        <v>10</v>
      </c>
      <c r="E110" s="302" t="s">
        <v>416</v>
      </c>
      <c r="F110" s="304">
        <v>1</v>
      </c>
      <c r="G110" s="302">
        <v>31.5</v>
      </c>
      <c r="H110" s="307"/>
      <c r="I110" s="304" t="s">
        <v>11</v>
      </c>
      <c r="J110" s="305" t="s">
        <v>15</v>
      </c>
      <c r="K110" s="306">
        <v>5408.9299999999994</v>
      </c>
      <c r="L110" s="289" t="s">
        <v>417</v>
      </c>
      <c r="M110" s="289"/>
      <c r="N110" s="289"/>
    </row>
    <row r="111" spans="1:14" ht="14.25" thickTop="1" thickBot="1" x14ac:dyDescent="0.25">
      <c r="A111" s="305">
        <v>104</v>
      </c>
      <c r="B111" s="283" t="s">
        <v>303</v>
      </c>
      <c r="C111" s="325" t="s">
        <v>414</v>
      </c>
      <c r="D111" s="304" t="s">
        <v>10</v>
      </c>
      <c r="E111" s="302" t="s">
        <v>418</v>
      </c>
      <c r="F111" s="304">
        <v>1</v>
      </c>
      <c r="G111" s="302">
        <v>32</v>
      </c>
      <c r="H111" s="328"/>
      <c r="I111" s="304" t="s">
        <v>11</v>
      </c>
      <c r="J111" s="305" t="s">
        <v>15</v>
      </c>
      <c r="K111" s="306">
        <v>4074.01</v>
      </c>
      <c r="L111" s="289" t="s">
        <v>419</v>
      </c>
      <c r="M111" s="289"/>
      <c r="N111" s="289"/>
    </row>
    <row r="112" spans="1:14" ht="14.25" thickTop="1" thickBot="1" x14ac:dyDescent="0.25">
      <c r="A112" s="305">
        <v>105</v>
      </c>
      <c r="B112" s="283" t="s">
        <v>303</v>
      </c>
      <c r="C112" s="325" t="s">
        <v>414</v>
      </c>
      <c r="D112" s="304" t="s">
        <v>10</v>
      </c>
      <c r="E112" s="302" t="s">
        <v>418</v>
      </c>
      <c r="F112" s="304">
        <v>1</v>
      </c>
      <c r="G112" s="302">
        <v>32</v>
      </c>
      <c r="H112" s="303"/>
      <c r="I112" s="304" t="s">
        <v>11</v>
      </c>
      <c r="J112" s="305" t="s">
        <v>15</v>
      </c>
      <c r="K112" s="306">
        <v>4074.01</v>
      </c>
      <c r="L112" s="289" t="s">
        <v>419</v>
      </c>
      <c r="M112" s="289"/>
      <c r="N112" s="289"/>
    </row>
    <row r="113" spans="1:14" ht="14.25" thickTop="1" thickBot="1" x14ac:dyDescent="0.25">
      <c r="A113" s="305">
        <v>106</v>
      </c>
      <c r="B113" s="283" t="s">
        <v>303</v>
      </c>
      <c r="C113" s="290" t="s">
        <v>414</v>
      </c>
      <c r="D113" s="294" t="s">
        <v>10</v>
      </c>
      <c r="E113" s="292" t="s">
        <v>350</v>
      </c>
      <c r="F113" s="294">
        <v>1</v>
      </c>
      <c r="G113" s="292">
        <v>35</v>
      </c>
      <c r="H113" s="366"/>
      <c r="I113" s="294" t="s">
        <v>11</v>
      </c>
      <c r="J113" s="282" t="s">
        <v>15</v>
      </c>
      <c r="K113" s="319">
        <v>4820.68</v>
      </c>
      <c r="L113" s="289" t="s">
        <v>420</v>
      </c>
      <c r="M113" s="289"/>
      <c r="N113" s="289"/>
    </row>
    <row r="114" spans="1:14" ht="14.25" thickTop="1" thickBot="1" x14ac:dyDescent="0.25">
      <c r="A114" s="314">
        <v>107</v>
      </c>
      <c r="B114" s="276" t="s">
        <v>303</v>
      </c>
      <c r="C114" s="309" t="s">
        <v>414</v>
      </c>
      <c r="D114" s="280" t="s">
        <v>10</v>
      </c>
      <c r="E114" s="279" t="s">
        <v>350</v>
      </c>
      <c r="F114" s="280">
        <v>1</v>
      </c>
      <c r="G114" s="279">
        <v>35</v>
      </c>
      <c r="H114" s="297"/>
      <c r="I114" s="280" t="s">
        <v>11</v>
      </c>
      <c r="J114" s="275" t="s">
        <v>15</v>
      </c>
      <c r="K114" s="322">
        <v>4820.68</v>
      </c>
      <c r="L114" s="289" t="s">
        <v>420</v>
      </c>
      <c r="M114" s="289"/>
      <c r="N114" s="289"/>
    </row>
    <row r="115" spans="1:14" s="289" customFormat="1" ht="13.5" thickBot="1" x14ac:dyDescent="0.25">
      <c r="A115" s="356">
        <v>108</v>
      </c>
      <c r="B115" s="357" t="s">
        <v>303</v>
      </c>
      <c r="C115" s="378" t="s">
        <v>421</v>
      </c>
      <c r="D115" s="361" t="s">
        <v>10</v>
      </c>
      <c r="E115" s="379" t="s">
        <v>422</v>
      </c>
      <c r="F115" s="379">
        <v>1</v>
      </c>
      <c r="G115" s="379">
        <v>77.5</v>
      </c>
      <c r="H115" s="379">
        <v>77.5</v>
      </c>
      <c r="I115" s="361" t="s">
        <v>268</v>
      </c>
      <c r="J115" s="363" t="s">
        <v>15</v>
      </c>
      <c r="K115" s="391">
        <v>14.77</v>
      </c>
    </row>
    <row r="116" spans="1:14" s="334" customFormat="1" ht="13.5" thickBot="1" x14ac:dyDescent="0.25">
      <c r="A116" s="305">
        <v>109</v>
      </c>
      <c r="B116" s="283" t="s">
        <v>303</v>
      </c>
      <c r="C116" s="325" t="s">
        <v>423</v>
      </c>
      <c r="D116" s="304" t="s">
        <v>10</v>
      </c>
      <c r="E116" s="302" t="s">
        <v>424</v>
      </c>
      <c r="F116" s="304">
        <v>1</v>
      </c>
      <c r="G116" s="302">
        <v>25</v>
      </c>
      <c r="H116" s="392">
        <f>SUM(G116:G120)</f>
        <v>121.19999999999999</v>
      </c>
      <c r="I116" s="304" t="s">
        <v>11</v>
      </c>
      <c r="J116" s="305" t="s">
        <v>15</v>
      </c>
      <c r="K116" s="306">
        <v>2761.35</v>
      </c>
    </row>
    <row r="117" spans="1:14" s="334" customFormat="1" ht="14.25" thickTop="1" thickBot="1" x14ac:dyDescent="0.25">
      <c r="A117" s="305">
        <v>110</v>
      </c>
      <c r="B117" s="283" t="s">
        <v>303</v>
      </c>
      <c r="C117" s="325" t="s">
        <v>423</v>
      </c>
      <c r="D117" s="304" t="s">
        <v>10</v>
      </c>
      <c r="E117" s="302" t="s">
        <v>425</v>
      </c>
      <c r="F117" s="304">
        <v>1</v>
      </c>
      <c r="G117" s="302">
        <v>24.8</v>
      </c>
      <c r="H117" s="328"/>
      <c r="I117" s="304" t="s">
        <v>11</v>
      </c>
      <c r="J117" s="305" t="s">
        <v>15</v>
      </c>
      <c r="K117" s="306">
        <v>2739.26</v>
      </c>
    </row>
    <row r="118" spans="1:14" s="334" customFormat="1" ht="14.25" thickTop="1" thickBot="1" x14ac:dyDescent="0.25">
      <c r="A118" s="305">
        <v>111</v>
      </c>
      <c r="B118" s="283" t="s">
        <v>303</v>
      </c>
      <c r="C118" s="325" t="s">
        <v>423</v>
      </c>
      <c r="D118" s="304" t="s">
        <v>10</v>
      </c>
      <c r="E118" s="302" t="s">
        <v>426</v>
      </c>
      <c r="F118" s="304">
        <v>1</v>
      </c>
      <c r="G118" s="302">
        <v>23.8</v>
      </c>
      <c r="H118" s="303"/>
      <c r="I118" s="304" t="s">
        <v>11</v>
      </c>
      <c r="J118" s="305" t="s">
        <v>427</v>
      </c>
      <c r="K118" s="306">
        <v>2628.8</v>
      </c>
    </row>
    <row r="119" spans="1:14" s="334" customFormat="1" ht="14.25" thickTop="1" thickBot="1" x14ac:dyDescent="0.25">
      <c r="A119" s="305">
        <v>112</v>
      </c>
      <c r="B119" s="283" t="s">
        <v>303</v>
      </c>
      <c r="C119" s="325" t="s">
        <v>423</v>
      </c>
      <c r="D119" s="304" t="s">
        <v>10</v>
      </c>
      <c r="E119" s="302" t="s">
        <v>426</v>
      </c>
      <c r="F119" s="304">
        <v>1</v>
      </c>
      <c r="G119" s="302">
        <v>23.8</v>
      </c>
      <c r="H119" s="307"/>
      <c r="I119" s="304" t="s">
        <v>11</v>
      </c>
      <c r="J119" s="305" t="s">
        <v>427</v>
      </c>
      <c r="K119" s="306">
        <v>2628.8</v>
      </c>
    </row>
    <row r="120" spans="1:14" s="334" customFormat="1" ht="14.25" thickTop="1" thickBot="1" x14ac:dyDescent="0.25">
      <c r="A120" s="314">
        <v>113</v>
      </c>
      <c r="B120" s="276" t="s">
        <v>303</v>
      </c>
      <c r="C120" s="329" t="s">
        <v>423</v>
      </c>
      <c r="D120" s="313" t="s">
        <v>10</v>
      </c>
      <c r="E120" s="311" t="s">
        <v>426</v>
      </c>
      <c r="F120" s="313">
        <v>1</v>
      </c>
      <c r="G120" s="311">
        <v>23.8</v>
      </c>
      <c r="H120" s="312"/>
      <c r="I120" s="313" t="s">
        <v>11</v>
      </c>
      <c r="J120" s="314" t="s">
        <v>427</v>
      </c>
      <c r="K120" s="332">
        <v>2628.8</v>
      </c>
    </row>
    <row r="121" spans="1:14" s="289" customFormat="1" ht="13.5" thickBot="1" x14ac:dyDescent="0.25">
      <c r="A121" s="305">
        <v>114</v>
      </c>
      <c r="B121" s="283" t="s">
        <v>303</v>
      </c>
      <c r="C121" s="336" t="s">
        <v>428</v>
      </c>
      <c r="D121" s="285" t="s">
        <v>10</v>
      </c>
      <c r="E121" s="286" t="s">
        <v>429</v>
      </c>
      <c r="F121" s="285">
        <v>1</v>
      </c>
      <c r="G121" s="286">
        <v>42.1</v>
      </c>
      <c r="H121" s="293">
        <f>SUM(G121:G122)</f>
        <v>84.2</v>
      </c>
      <c r="I121" s="285" t="s">
        <v>11</v>
      </c>
      <c r="J121" s="282" t="s">
        <v>15</v>
      </c>
      <c r="K121" s="393">
        <v>8788.36</v>
      </c>
    </row>
    <row r="122" spans="1:14" s="289" customFormat="1" ht="14.25" thickTop="1" thickBot="1" x14ac:dyDescent="0.25">
      <c r="A122" s="314">
        <v>115</v>
      </c>
      <c r="B122" s="276" t="s">
        <v>303</v>
      </c>
      <c r="C122" s="309" t="s">
        <v>428</v>
      </c>
      <c r="D122" s="280" t="s">
        <v>10</v>
      </c>
      <c r="E122" s="279" t="s">
        <v>429</v>
      </c>
      <c r="F122" s="280">
        <v>1</v>
      </c>
      <c r="G122" s="279">
        <v>42.1</v>
      </c>
      <c r="H122" s="297"/>
      <c r="I122" s="280" t="s">
        <v>11</v>
      </c>
      <c r="J122" s="275" t="s">
        <v>15</v>
      </c>
      <c r="K122" s="322">
        <v>8788.36</v>
      </c>
    </row>
    <row r="123" spans="1:14" s="289" customFormat="1" ht="13.5" thickBot="1" x14ac:dyDescent="0.25">
      <c r="A123" s="305">
        <v>116</v>
      </c>
      <c r="B123" s="283" t="s">
        <v>303</v>
      </c>
      <c r="C123" s="325" t="s">
        <v>430</v>
      </c>
      <c r="D123" s="304" t="s">
        <v>10</v>
      </c>
      <c r="E123" s="302" t="s">
        <v>431</v>
      </c>
      <c r="F123" s="304">
        <v>1</v>
      </c>
      <c r="G123" s="302">
        <v>49.5</v>
      </c>
      <c r="H123" s="333">
        <f>SUM(G123:G128)</f>
        <v>195</v>
      </c>
      <c r="I123" s="304" t="s">
        <v>11</v>
      </c>
      <c r="J123" s="305" t="s">
        <v>15</v>
      </c>
      <c r="K123" s="306">
        <v>3251.16</v>
      </c>
    </row>
    <row r="124" spans="1:14" s="289" customFormat="1" ht="14.25" thickTop="1" thickBot="1" x14ac:dyDescent="0.25">
      <c r="A124" s="305">
        <v>117</v>
      </c>
      <c r="B124" s="283" t="s">
        <v>303</v>
      </c>
      <c r="C124" s="325" t="s">
        <v>430</v>
      </c>
      <c r="D124" s="304" t="s">
        <v>10</v>
      </c>
      <c r="E124" s="302" t="s">
        <v>431</v>
      </c>
      <c r="F124" s="304">
        <v>1</v>
      </c>
      <c r="G124" s="302">
        <v>49.5</v>
      </c>
      <c r="H124" s="303"/>
      <c r="I124" s="304" t="s">
        <v>11</v>
      </c>
      <c r="J124" s="305" t="s">
        <v>15</v>
      </c>
      <c r="K124" s="306">
        <v>3251.16</v>
      </c>
    </row>
    <row r="125" spans="1:14" s="289" customFormat="1" ht="27" thickTop="1" thickBot="1" x14ac:dyDescent="0.25">
      <c r="A125" s="305">
        <v>118</v>
      </c>
      <c r="B125" s="283" t="s">
        <v>303</v>
      </c>
      <c r="C125" s="325" t="s">
        <v>430</v>
      </c>
      <c r="D125" s="304" t="s">
        <v>10</v>
      </c>
      <c r="E125" s="302" t="s">
        <v>432</v>
      </c>
      <c r="F125" s="304">
        <v>1</v>
      </c>
      <c r="G125" s="302">
        <v>24</v>
      </c>
      <c r="H125" s="328"/>
      <c r="I125" s="304" t="s">
        <v>11</v>
      </c>
      <c r="J125" s="305" t="s">
        <v>15</v>
      </c>
      <c r="K125" s="308" t="s">
        <v>307</v>
      </c>
    </row>
    <row r="126" spans="1:14" s="289" customFormat="1" ht="27" thickTop="1" thickBot="1" x14ac:dyDescent="0.25">
      <c r="A126" s="305">
        <v>119</v>
      </c>
      <c r="B126" s="283" t="s">
        <v>303</v>
      </c>
      <c r="C126" s="325" t="s">
        <v>430</v>
      </c>
      <c r="D126" s="304" t="s">
        <v>10</v>
      </c>
      <c r="E126" s="302" t="s">
        <v>432</v>
      </c>
      <c r="F126" s="304">
        <v>1</v>
      </c>
      <c r="G126" s="302">
        <v>24</v>
      </c>
      <c r="H126" s="328"/>
      <c r="I126" s="304" t="s">
        <v>11</v>
      </c>
      <c r="J126" s="305" t="s">
        <v>15</v>
      </c>
      <c r="K126" s="308" t="s">
        <v>307</v>
      </c>
    </row>
    <row r="127" spans="1:14" s="289" customFormat="1" ht="27" thickTop="1" thickBot="1" x14ac:dyDescent="0.25">
      <c r="A127" s="305">
        <v>120</v>
      </c>
      <c r="B127" s="283" t="s">
        <v>303</v>
      </c>
      <c r="C127" s="325" t="s">
        <v>430</v>
      </c>
      <c r="D127" s="304" t="s">
        <v>10</v>
      </c>
      <c r="E127" s="302" t="s">
        <v>433</v>
      </c>
      <c r="F127" s="304">
        <v>1</v>
      </c>
      <c r="G127" s="302">
        <v>24</v>
      </c>
      <c r="H127" s="303"/>
      <c r="I127" s="304" t="s">
        <v>11</v>
      </c>
      <c r="J127" s="305" t="s">
        <v>15</v>
      </c>
      <c r="K127" s="308" t="s">
        <v>307</v>
      </c>
    </row>
    <row r="128" spans="1:14" s="289" customFormat="1" ht="27" thickTop="1" thickBot="1" x14ac:dyDescent="0.25">
      <c r="A128" s="314">
        <v>121</v>
      </c>
      <c r="B128" s="276" t="s">
        <v>303</v>
      </c>
      <c r="C128" s="329" t="s">
        <v>430</v>
      </c>
      <c r="D128" s="313" t="s">
        <v>10</v>
      </c>
      <c r="E128" s="330" t="s">
        <v>434</v>
      </c>
      <c r="F128" s="313">
        <v>1</v>
      </c>
      <c r="G128" s="330">
        <v>24</v>
      </c>
      <c r="H128" s="374"/>
      <c r="I128" s="313" t="s">
        <v>11</v>
      </c>
      <c r="J128" s="314" t="s">
        <v>15</v>
      </c>
      <c r="K128" s="315" t="s">
        <v>307</v>
      </c>
    </row>
    <row r="129" spans="1:14" s="289" customFormat="1" ht="13.5" thickBot="1" x14ac:dyDescent="0.25">
      <c r="A129" s="305">
        <v>122</v>
      </c>
      <c r="B129" s="283" t="s">
        <v>303</v>
      </c>
      <c r="C129" s="290" t="s">
        <v>435</v>
      </c>
      <c r="D129" s="294" t="s">
        <v>10</v>
      </c>
      <c r="E129" s="292" t="s">
        <v>436</v>
      </c>
      <c r="F129" s="294">
        <v>1</v>
      </c>
      <c r="G129" s="292">
        <v>41</v>
      </c>
      <c r="H129" s="287">
        <f>SUM(G129:G130)</f>
        <v>82</v>
      </c>
      <c r="I129" s="294" t="s">
        <v>11</v>
      </c>
      <c r="J129" s="282" t="s">
        <v>15</v>
      </c>
      <c r="K129" s="319">
        <v>7943.81</v>
      </c>
    </row>
    <row r="130" spans="1:14" s="289" customFormat="1" ht="14.25" thickTop="1" thickBot="1" x14ac:dyDescent="0.25">
      <c r="A130" s="314">
        <v>123</v>
      </c>
      <c r="B130" s="276" t="s">
        <v>303</v>
      </c>
      <c r="C130" s="309" t="s">
        <v>435</v>
      </c>
      <c r="D130" s="280" t="s">
        <v>10</v>
      </c>
      <c r="E130" s="279" t="s">
        <v>436</v>
      </c>
      <c r="F130" s="280">
        <v>1</v>
      </c>
      <c r="G130" s="279">
        <v>41</v>
      </c>
      <c r="H130" s="342"/>
      <c r="I130" s="280" t="s">
        <v>11</v>
      </c>
      <c r="J130" s="275" t="s">
        <v>15</v>
      </c>
      <c r="K130" s="322">
        <v>7943.81</v>
      </c>
    </row>
    <row r="131" spans="1:14" s="334" customFormat="1" ht="13.5" thickBot="1" x14ac:dyDescent="0.25">
      <c r="A131" s="305">
        <v>124</v>
      </c>
      <c r="B131" s="283" t="s">
        <v>303</v>
      </c>
      <c r="C131" s="370" t="s">
        <v>437</v>
      </c>
      <c r="D131" s="304" t="s">
        <v>10</v>
      </c>
      <c r="E131" s="371" t="s">
        <v>350</v>
      </c>
      <c r="F131" s="304">
        <v>1</v>
      </c>
      <c r="G131" s="371">
        <v>35</v>
      </c>
      <c r="H131" s="333">
        <f>SUM(G131:G132)</f>
        <v>70</v>
      </c>
      <c r="I131" s="304" t="s">
        <v>11</v>
      </c>
      <c r="J131" s="305" t="s">
        <v>15</v>
      </c>
      <c r="K131" s="394">
        <v>3169.81</v>
      </c>
    </row>
    <row r="132" spans="1:14" s="334" customFormat="1" ht="14.25" thickTop="1" thickBot="1" x14ac:dyDescent="0.25">
      <c r="A132" s="314">
        <v>125</v>
      </c>
      <c r="B132" s="276" t="s">
        <v>303</v>
      </c>
      <c r="C132" s="329" t="s">
        <v>437</v>
      </c>
      <c r="D132" s="313" t="s">
        <v>10</v>
      </c>
      <c r="E132" s="311" t="s">
        <v>350</v>
      </c>
      <c r="F132" s="313">
        <v>1</v>
      </c>
      <c r="G132" s="311">
        <v>35</v>
      </c>
      <c r="H132" s="331"/>
      <c r="I132" s="313" t="s">
        <v>11</v>
      </c>
      <c r="J132" s="314" t="s">
        <v>15</v>
      </c>
      <c r="K132" s="395">
        <v>3169.81</v>
      </c>
    </row>
    <row r="133" spans="1:14" s="289" customFormat="1" ht="13.5" thickBot="1" x14ac:dyDescent="0.25">
      <c r="A133" s="305">
        <v>126</v>
      </c>
      <c r="B133" s="283" t="s">
        <v>303</v>
      </c>
      <c r="C133" s="348" t="s">
        <v>438</v>
      </c>
      <c r="D133" s="349" t="s">
        <v>10</v>
      </c>
      <c r="E133" s="300" t="s">
        <v>333</v>
      </c>
      <c r="F133" s="349">
        <v>1</v>
      </c>
      <c r="G133" s="300">
        <v>24</v>
      </c>
      <c r="H133" s="333">
        <f>SUM(G133:G139)</f>
        <v>166</v>
      </c>
      <c r="I133" s="349" t="s">
        <v>11</v>
      </c>
      <c r="J133" s="305" t="s">
        <v>15</v>
      </c>
      <c r="K133" s="396">
        <v>2095.94</v>
      </c>
      <c r="L133" s="289" t="s">
        <v>355</v>
      </c>
      <c r="N133" s="289" t="s">
        <v>439</v>
      </c>
    </row>
    <row r="134" spans="1:14" s="289" customFormat="1" ht="14.25" thickTop="1" thickBot="1" x14ac:dyDescent="0.25">
      <c r="A134" s="305">
        <v>127</v>
      </c>
      <c r="B134" s="283" t="s">
        <v>303</v>
      </c>
      <c r="C134" s="325" t="s">
        <v>438</v>
      </c>
      <c r="D134" s="304" t="s">
        <v>10</v>
      </c>
      <c r="E134" s="302" t="s">
        <v>333</v>
      </c>
      <c r="F134" s="304">
        <v>1</v>
      </c>
      <c r="G134" s="302">
        <v>24</v>
      </c>
      <c r="H134" s="303"/>
      <c r="I134" s="304" t="s">
        <v>11</v>
      </c>
      <c r="J134" s="305" t="s">
        <v>15</v>
      </c>
      <c r="K134" s="394">
        <v>2095.94</v>
      </c>
      <c r="L134" s="289" t="s">
        <v>355</v>
      </c>
      <c r="N134" s="289" t="s">
        <v>440</v>
      </c>
    </row>
    <row r="135" spans="1:14" s="289" customFormat="1" ht="14.25" thickTop="1" thickBot="1" x14ac:dyDescent="0.25">
      <c r="A135" s="305">
        <v>128</v>
      </c>
      <c r="B135" s="283" t="s">
        <v>303</v>
      </c>
      <c r="C135" s="325" t="s">
        <v>438</v>
      </c>
      <c r="D135" s="304" t="s">
        <v>10</v>
      </c>
      <c r="E135" s="302" t="s">
        <v>329</v>
      </c>
      <c r="F135" s="304">
        <v>1</v>
      </c>
      <c r="G135" s="302">
        <v>23</v>
      </c>
      <c r="H135" s="307"/>
      <c r="I135" s="304" t="s">
        <v>11</v>
      </c>
      <c r="J135" s="305" t="s">
        <v>15</v>
      </c>
      <c r="K135" s="394">
        <v>7.94</v>
      </c>
      <c r="L135" s="289" t="s">
        <v>355</v>
      </c>
      <c r="N135" s="289" t="s">
        <v>264</v>
      </c>
    </row>
    <row r="136" spans="1:14" s="289" customFormat="1" ht="27" thickTop="1" thickBot="1" x14ac:dyDescent="0.25">
      <c r="A136" s="305">
        <v>129</v>
      </c>
      <c r="B136" s="283" t="s">
        <v>303</v>
      </c>
      <c r="C136" s="325" t="s">
        <v>438</v>
      </c>
      <c r="D136" s="304" t="s">
        <v>10</v>
      </c>
      <c r="E136" s="302" t="s">
        <v>441</v>
      </c>
      <c r="F136" s="304">
        <v>1</v>
      </c>
      <c r="G136" s="302">
        <v>24</v>
      </c>
      <c r="H136" s="328"/>
      <c r="I136" s="304" t="s">
        <v>11</v>
      </c>
      <c r="J136" s="305" t="s">
        <v>15</v>
      </c>
      <c r="K136" s="397" t="s">
        <v>307</v>
      </c>
      <c r="L136" s="289" t="s">
        <v>355</v>
      </c>
      <c r="N136" s="289" t="s">
        <v>442</v>
      </c>
    </row>
    <row r="137" spans="1:14" s="289" customFormat="1" ht="27" thickTop="1" thickBot="1" x14ac:dyDescent="0.25">
      <c r="A137" s="305">
        <v>130</v>
      </c>
      <c r="B137" s="283" t="s">
        <v>303</v>
      </c>
      <c r="C137" s="325" t="s">
        <v>438</v>
      </c>
      <c r="D137" s="304" t="s">
        <v>10</v>
      </c>
      <c r="E137" s="302" t="s">
        <v>443</v>
      </c>
      <c r="F137" s="304">
        <v>1</v>
      </c>
      <c r="G137" s="302">
        <v>24</v>
      </c>
      <c r="H137" s="303"/>
      <c r="I137" s="304" t="s">
        <v>11</v>
      </c>
      <c r="J137" s="305" t="s">
        <v>15</v>
      </c>
      <c r="K137" s="397" t="s">
        <v>307</v>
      </c>
      <c r="L137" s="289" t="s">
        <v>355</v>
      </c>
      <c r="N137" s="289" t="s">
        <v>444</v>
      </c>
    </row>
    <row r="138" spans="1:14" s="289" customFormat="1" ht="27" thickTop="1" thickBot="1" x14ac:dyDescent="0.25">
      <c r="A138" s="305">
        <v>131</v>
      </c>
      <c r="B138" s="283" t="s">
        <v>303</v>
      </c>
      <c r="C138" s="325" t="s">
        <v>438</v>
      </c>
      <c r="D138" s="304" t="s">
        <v>10</v>
      </c>
      <c r="E138" s="302" t="s">
        <v>445</v>
      </c>
      <c r="F138" s="304">
        <v>1</v>
      </c>
      <c r="G138" s="302">
        <v>24</v>
      </c>
      <c r="H138" s="307"/>
      <c r="I138" s="304" t="s">
        <v>11</v>
      </c>
      <c r="J138" s="305" t="s">
        <v>15</v>
      </c>
      <c r="K138" s="397" t="s">
        <v>307</v>
      </c>
      <c r="L138" s="289" t="s">
        <v>355</v>
      </c>
      <c r="N138" s="289" t="s">
        <v>446</v>
      </c>
    </row>
    <row r="139" spans="1:14" s="289" customFormat="1" ht="27" thickTop="1" thickBot="1" x14ac:dyDescent="0.25">
      <c r="A139" s="314">
        <v>132</v>
      </c>
      <c r="B139" s="398" t="s">
        <v>303</v>
      </c>
      <c r="C139" s="399" t="s">
        <v>438</v>
      </c>
      <c r="D139" s="400" t="s">
        <v>10</v>
      </c>
      <c r="E139" s="401" t="s">
        <v>447</v>
      </c>
      <c r="F139" s="400">
        <v>1</v>
      </c>
      <c r="G139" s="401">
        <v>23</v>
      </c>
      <c r="H139" s="402"/>
      <c r="I139" s="400" t="s">
        <v>11</v>
      </c>
      <c r="J139" s="403" t="s">
        <v>15</v>
      </c>
      <c r="K139" s="404" t="s">
        <v>307</v>
      </c>
      <c r="L139" s="289" t="s">
        <v>355</v>
      </c>
      <c r="N139" s="289" t="s">
        <v>448</v>
      </c>
    </row>
    <row r="140" spans="1:14" s="289" customFormat="1" ht="13.5" thickBot="1" x14ac:dyDescent="0.25">
      <c r="A140" s="305">
        <v>133</v>
      </c>
      <c r="B140" s="283" t="s">
        <v>303</v>
      </c>
      <c r="C140" s="348" t="s">
        <v>449</v>
      </c>
      <c r="D140" s="349" t="s">
        <v>10</v>
      </c>
      <c r="E140" s="300" t="s">
        <v>347</v>
      </c>
      <c r="F140" s="349">
        <v>1</v>
      </c>
      <c r="G140" s="300">
        <v>24</v>
      </c>
      <c r="H140" s="303">
        <f>SUM(G140:G143)</f>
        <v>96.5</v>
      </c>
      <c r="I140" s="349" t="s">
        <v>11</v>
      </c>
      <c r="J140" s="305" t="s">
        <v>15</v>
      </c>
      <c r="K140" s="350">
        <v>1917.13</v>
      </c>
    </row>
    <row r="141" spans="1:14" s="289" customFormat="1" ht="14.25" thickTop="1" thickBot="1" x14ac:dyDescent="0.25">
      <c r="A141" s="305">
        <v>134</v>
      </c>
      <c r="B141" s="283" t="s">
        <v>303</v>
      </c>
      <c r="C141" s="325" t="s">
        <v>449</v>
      </c>
      <c r="D141" s="304" t="s">
        <v>10</v>
      </c>
      <c r="E141" s="302" t="s">
        <v>348</v>
      </c>
      <c r="F141" s="304">
        <v>1</v>
      </c>
      <c r="G141" s="302">
        <v>25</v>
      </c>
      <c r="H141" s="307"/>
      <c r="I141" s="304" t="s">
        <v>11</v>
      </c>
      <c r="J141" s="305" t="s">
        <v>15</v>
      </c>
      <c r="K141" s="306">
        <v>1840.44</v>
      </c>
    </row>
    <row r="142" spans="1:14" s="289" customFormat="1" ht="27" thickTop="1" thickBot="1" x14ac:dyDescent="0.25">
      <c r="A142" s="305">
        <v>135</v>
      </c>
      <c r="B142" s="283" t="s">
        <v>303</v>
      </c>
      <c r="C142" s="325" t="s">
        <v>449</v>
      </c>
      <c r="D142" s="304" t="s">
        <v>10</v>
      </c>
      <c r="E142" s="302" t="s">
        <v>450</v>
      </c>
      <c r="F142" s="304">
        <v>1</v>
      </c>
      <c r="G142" s="302">
        <v>23.5</v>
      </c>
      <c r="H142" s="307"/>
      <c r="I142" s="304" t="s">
        <v>11</v>
      </c>
      <c r="J142" s="305" t="s">
        <v>15</v>
      </c>
      <c r="K142" s="308" t="s">
        <v>307</v>
      </c>
    </row>
    <row r="143" spans="1:14" s="289" customFormat="1" ht="27" thickTop="1" thickBot="1" x14ac:dyDescent="0.25">
      <c r="A143" s="314">
        <v>136</v>
      </c>
      <c r="B143" s="276" t="s">
        <v>303</v>
      </c>
      <c r="C143" s="329" t="s">
        <v>449</v>
      </c>
      <c r="D143" s="313" t="s">
        <v>10</v>
      </c>
      <c r="E143" s="311" t="s">
        <v>348</v>
      </c>
      <c r="F143" s="313">
        <v>1</v>
      </c>
      <c r="G143" s="311">
        <v>24</v>
      </c>
      <c r="H143" s="312"/>
      <c r="I143" s="313" t="s">
        <v>11</v>
      </c>
      <c r="J143" s="314" t="s">
        <v>15</v>
      </c>
      <c r="K143" s="315" t="s">
        <v>307</v>
      </c>
    </row>
    <row r="144" spans="1:14" s="405" customFormat="1" ht="26.25" thickBot="1" x14ac:dyDescent="0.25">
      <c r="A144" s="305">
        <v>137</v>
      </c>
      <c r="B144" s="283" t="s">
        <v>303</v>
      </c>
      <c r="C144" s="325" t="s">
        <v>451</v>
      </c>
      <c r="D144" s="304" t="s">
        <v>10</v>
      </c>
      <c r="E144" s="302" t="s">
        <v>452</v>
      </c>
      <c r="F144" s="304">
        <v>1</v>
      </c>
      <c r="G144" s="302">
        <v>49</v>
      </c>
      <c r="H144" s="392">
        <f>SUM(G144:G148)</f>
        <v>145</v>
      </c>
      <c r="I144" s="304" t="s">
        <v>11</v>
      </c>
      <c r="J144" s="305" t="s">
        <v>15</v>
      </c>
      <c r="K144" s="308" t="s">
        <v>307</v>
      </c>
    </row>
    <row r="145" spans="1:11" s="405" customFormat="1" ht="27" thickTop="1" thickBot="1" x14ac:dyDescent="0.25">
      <c r="A145" s="305">
        <v>138</v>
      </c>
      <c r="B145" s="283" t="s">
        <v>303</v>
      </c>
      <c r="C145" s="325" t="s">
        <v>451</v>
      </c>
      <c r="D145" s="304" t="s">
        <v>10</v>
      </c>
      <c r="E145" s="323" t="s">
        <v>453</v>
      </c>
      <c r="F145" s="304">
        <v>1</v>
      </c>
      <c r="G145" s="323">
        <v>24</v>
      </c>
      <c r="H145" s="406"/>
      <c r="I145" s="304" t="s">
        <v>11</v>
      </c>
      <c r="J145" s="305" t="s">
        <v>15</v>
      </c>
      <c r="K145" s="308" t="s">
        <v>307</v>
      </c>
    </row>
    <row r="146" spans="1:11" s="405" customFormat="1" ht="27" thickTop="1" thickBot="1" x14ac:dyDescent="0.25">
      <c r="A146" s="305">
        <v>139</v>
      </c>
      <c r="B146" s="283" t="s">
        <v>303</v>
      </c>
      <c r="C146" s="325" t="s">
        <v>451</v>
      </c>
      <c r="D146" s="304" t="s">
        <v>10</v>
      </c>
      <c r="E146" s="302" t="s">
        <v>454</v>
      </c>
      <c r="F146" s="304">
        <v>1</v>
      </c>
      <c r="G146" s="302">
        <v>24</v>
      </c>
      <c r="H146" s="328"/>
      <c r="I146" s="304" t="s">
        <v>11</v>
      </c>
      <c r="J146" s="305" t="s">
        <v>15</v>
      </c>
      <c r="K146" s="308" t="s">
        <v>307</v>
      </c>
    </row>
    <row r="147" spans="1:11" s="405" customFormat="1" ht="27" thickTop="1" thickBot="1" x14ac:dyDescent="0.25">
      <c r="A147" s="305">
        <v>140</v>
      </c>
      <c r="B147" s="283" t="s">
        <v>303</v>
      </c>
      <c r="C147" s="325" t="s">
        <v>451</v>
      </c>
      <c r="D147" s="304" t="s">
        <v>10</v>
      </c>
      <c r="E147" s="302" t="s">
        <v>453</v>
      </c>
      <c r="F147" s="304">
        <v>1</v>
      </c>
      <c r="G147" s="302">
        <v>24</v>
      </c>
      <c r="H147" s="303"/>
      <c r="I147" s="304" t="s">
        <v>11</v>
      </c>
      <c r="J147" s="305" t="s">
        <v>15</v>
      </c>
      <c r="K147" s="308" t="s">
        <v>307</v>
      </c>
    </row>
    <row r="148" spans="1:11" s="405" customFormat="1" ht="27" thickTop="1" thickBot="1" x14ac:dyDescent="0.25">
      <c r="A148" s="314">
        <v>141</v>
      </c>
      <c r="B148" s="276" t="s">
        <v>303</v>
      </c>
      <c r="C148" s="329" t="s">
        <v>451</v>
      </c>
      <c r="D148" s="313" t="s">
        <v>10</v>
      </c>
      <c r="E148" s="311" t="s">
        <v>455</v>
      </c>
      <c r="F148" s="313">
        <v>1</v>
      </c>
      <c r="G148" s="311">
        <v>24</v>
      </c>
      <c r="H148" s="312"/>
      <c r="I148" s="313" t="s">
        <v>11</v>
      </c>
      <c r="J148" s="314" t="s">
        <v>15</v>
      </c>
      <c r="K148" s="315" t="s">
        <v>307</v>
      </c>
    </row>
    <row r="149" spans="1:11" s="334" customFormat="1" ht="13.5" thickBot="1" x14ac:dyDescent="0.25">
      <c r="A149" s="305">
        <v>142</v>
      </c>
      <c r="B149" s="283" t="s">
        <v>303</v>
      </c>
      <c r="C149" s="325" t="s">
        <v>456</v>
      </c>
      <c r="D149" s="302" t="s">
        <v>10</v>
      </c>
      <c r="E149" s="302" t="s">
        <v>457</v>
      </c>
      <c r="F149" s="302">
        <v>1</v>
      </c>
      <c r="G149" s="302">
        <v>24</v>
      </c>
      <c r="H149" s="392">
        <f>SUM(G149:G151)</f>
        <v>72</v>
      </c>
      <c r="I149" s="304" t="s">
        <v>11</v>
      </c>
      <c r="J149" s="305" t="s">
        <v>15</v>
      </c>
      <c r="K149" s="306">
        <v>4878.5599999999995</v>
      </c>
    </row>
    <row r="150" spans="1:11" s="334" customFormat="1" ht="14.25" thickTop="1" thickBot="1" x14ac:dyDescent="0.25">
      <c r="A150" s="305">
        <v>143</v>
      </c>
      <c r="B150" s="283" t="s">
        <v>303</v>
      </c>
      <c r="C150" s="325" t="s">
        <v>456</v>
      </c>
      <c r="D150" s="302" t="s">
        <v>10</v>
      </c>
      <c r="E150" s="302" t="s">
        <v>458</v>
      </c>
      <c r="F150" s="302">
        <v>1</v>
      </c>
      <c r="G150" s="302">
        <v>24</v>
      </c>
      <c r="H150" s="307"/>
      <c r="I150" s="304" t="s">
        <v>11</v>
      </c>
      <c r="J150" s="305" t="s">
        <v>15</v>
      </c>
      <c r="K150" s="306">
        <v>157.19</v>
      </c>
    </row>
    <row r="151" spans="1:11" s="334" customFormat="1" ht="14.25" thickTop="1" thickBot="1" x14ac:dyDescent="0.25">
      <c r="A151" s="314">
        <v>144</v>
      </c>
      <c r="B151" s="276" t="s">
        <v>303</v>
      </c>
      <c r="C151" s="329" t="s">
        <v>456</v>
      </c>
      <c r="D151" s="311" t="s">
        <v>10</v>
      </c>
      <c r="E151" s="311" t="s">
        <v>459</v>
      </c>
      <c r="F151" s="311">
        <v>1</v>
      </c>
      <c r="G151" s="311">
        <v>24</v>
      </c>
      <c r="H151" s="312"/>
      <c r="I151" s="313" t="s">
        <v>11</v>
      </c>
      <c r="J151" s="314" t="s">
        <v>15</v>
      </c>
      <c r="K151" s="332">
        <v>157.19</v>
      </c>
    </row>
    <row r="152" spans="1:11" s="334" customFormat="1" ht="13.5" thickBot="1" x14ac:dyDescent="0.25">
      <c r="A152" s="305">
        <v>145</v>
      </c>
      <c r="B152" s="283" t="s">
        <v>303</v>
      </c>
      <c r="C152" s="325" t="s">
        <v>460</v>
      </c>
      <c r="D152" s="304" t="s">
        <v>10</v>
      </c>
      <c r="E152" s="302" t="s">
        <v>461</v>
      </c>
      <c r="F152" s="304">
        <v>1</v>
      </c>
      <c r="G152" s="302">
        <v>25</v>
      </c>
      <c r="H152" s="333">
        <f>SUM(G152:G154)</f>
        <v>73</v>
      </c>
      <c r="I152" s="304" t="s">
        <v>11</v>
      </c>
      <c r="J152" s="305" t="s">
        <v>15</v>
      </c>
      <c r="K152" s="306">
        <v>3656.8</v>
      </c>
    </row>
    <row r="153" spans="1:11" s="334" customFormat="1" ht="27" thickTop="1" thickBot="1" x14ac:dyDescent="0.25">
      <c r="A153" s="305">
        <v>146</v>
      </c>
      <c r="B153" s="283" t="s">
        <v>303</v>
      </c>
      <c r="C153" s="325" t="s">
        <v>460</v>
      </c>
      <c r="D153" s="304" t="s">
        <v>10</v>
      </c>
      <c r="E153" s="302" t="s">
        <v>462</v>
      </c>
      <c r="F153" s="304">
        <v>1</v>
      </c>
      <c r="G153" s="302">
        <v>24</v>
      </c>
      <c r="H153" s="303"/>
      <c r="I153" s="304" t="s">
        <v>11</v>
      </c>
      <c r="J153" s="305" t="s">
        <v>15</v>
      </c>
      <c r="K153" s="308" t="s">
        <v>307</v>
      </c>
    </row>
    <row r="154" spans="1:11" s="334" customFormat="1" ht="27" thickTop="1" thickBot="1" x14ac:dyDescent="0.25">
      <c r="A154" s="314">
        <v>147</v>
      </c>
      <c r="B154" s="276" t="s">
        <v>303</v>
      </c>
      <c r="C154" s="329" t="s">
        <v>460</v>
      </c>
      <c r="D154" s="313" t="s">
        <v>10</v>
      </c>
      <c r="E154" s="311" t="s">
        <v>459</v>
      </c>
      <c r="F154" s="313">
        <v>1</v>
      </c>
      <c r="G154" s="330">
        <v>24</v>
      </c>
      <c r="H154" s="374"/>
      <c r="I154" s="313" t="s">
        <v>11</v>
      </c>
      <c r="J154" s="314" t="s">
        <v>15</v>
      </c>
      <c r="K154" s="315" t="s">
        <v>307</v>
      </c>
    </row>
    <row r="155" spans="1:11" s="289" customFormat="1" ht="13.5" thickBot="1" x14ac:dyDescent="0.25">
      <c r="A155" s="305">
        <v>148</v>
      </c>
      <c r="B155" s="283" t="s">
        <v>303</v>
      </c>
      <c r="C155" s="325" t="s">
        <v>463</v>
      </c>
      <c r="D155" s="304" t="s">
        <v>10</v>
      </c>
      <c r="E155" s="302" t="s">
        <v>464</v>
      </c>
      <c r="F155" s="304">
        <v>1</v>
      </c>
      <c r="G155" s="302">
        <v>49.5</v>
      </c>
      <c r="H155" s="392">
        <f>SUM(G155:G156)</f>
        <v>73.5</v>
      </c>
      <c r="I155" s="304" t="s">
        <v>11</v>
      </c>
      <c r="J155" s="305" t="s">
        <v>15</v>
      </c>
      <c r="K155" s="306">
        <v>3461.4</v>
      </c>
    </row>
    <row r="156" spans="1:11" s="289" customFormat="1" ht="14.25" thickTop="1" thickBot="1" x14ac:dyDescent="0.25">
      <c r="A156" s="314">
        <v>149</v>
      </c>
      <c r="B156" s="276" t="s">
        <v>303</v>
      </c>
      <c r="C156" s="329" t="s">
        <v>463</v>
      </c>
      <c r="D156" s="313" t="s">
        <v>10</v>
      </c>
      <c r="E156" s="311" t="s">
        <v>346</v>
      </c>
      <c r="F156" s="313">
        <v>1</v>
      </c>
      <c r="G156" s="311">
        <v>24</v>
      </c>
      <c r="H156" s="312"/>
      <c r="I156" s="313" t="s">
        <v>11</v>
      </c>
      <c r="J156" s="314" t="s">
        <v>15</v>
      </c>
      <c r="K156" s="332">
        <v>559.41999999999962</v>
      </c>
    </row>
    <row r="157" spans="1:11" s="334" customFormat="1" ht="13.5" thickBot="1" x14ac:dyDescent="0.25">
      <c r="A157" s="305">
        <v>150</v>
      </c>
      <c r="B157" s="283" t="s">
        <v>303</v>
      </c>
      <c r="C157" s="325" t="s">
        <v>465</v>
      </c>
      <c r="D157" s="304" t="s">
        <v>10</v>
      </c>
      <c r="E157" s="323" t="s">
        <v>466</v>
      </c>
      <c r="F157" s="304">
        <v>1</v>
      </c>
      <c r="G157" s="323">
        <v>49</v>
      </c>
      <c r="H157" s="407">
        <f>SUM(G157:G159)</f>
        <v>97</v>
      </c>
      <c r="I157" s="304" t="s">
        <v>11</v>
      </c>
      <c r="J157" s="305" t="s">
        <v>15</v>
      </c>
      <c r="K157" s="327">
        <v>4896.63</v>
      </c>
    </row>
    <row r="158" spans="1:11" s="334" customFormat="1" ht="14.25" thickTop="1" thickBot="1" x14ac:dyDescent="0.25">
      <c r="A158" s="305">
        <v>151</v>
      </c>
      <c r="B158" s="283" t="s">
        <v>303</v>
      </c>
      <c r="C158" s="325" t="s">
        <v>465</v>
      </c>
      <c r="D158" s="304" t="s">
        <v>10</v>
      </c>
      <c r="E158" s="302" t="s">
        <v>467</v>
      </c>
      <c r="F158" s="304">
        <v>1</v>
      </c>
      <c r="G158" s="302">
        <v>24</v>
      </c>
      <c r="H158" s="307"/>
      <c r="I158" s="304" t="s">
        <v>11</v>
      </c>
      <c r="J158" s="305" t="s">
        <v>15</v>
      </c>
      <c r="K158" s="306">
        <v>2035.92</v>
      </c>
    </row>
    <row r="159" spans="1:11" s="334" customFormat="1" ht="14.25" thickTop="1" thickBot="1" x14ac:dyDescent="0.25">
      <c r="A159" s="314">
        <v>152</v>
      </c>
      <c r="B159" s="276" t="s">
        <v>303</v>
      </c>
      <c r="C159" s="329" t="s">
        <v>465</v>
      </c>
      <c r="D159" s="313" t="s">
        <v>10</v>
      </c>
      <c r="E159" s="311" t="s">
        <v>467</v>
      </c>
      <c r="F159" s="313">
        <v>1</v>
      </c>
      <c r="G159" s="311">
        <v>24</v>
      </c>
      <c r="H159" s="312"/>
      <c r="I159" s="313" t="s">
        <v>11</v>
      </c>
      <c r="J159" s="314" t="s">
        <v>15</v>
      </c>
      <c r="K159" s="332">
        <v>826.2</v>
      </c>
    </row>
    <row r="160" spans="1:11" s="289" customFormat="1" ht="13.5" thickBot="1" x14ac:dyDescent="0.25">
      <c r="A160" s="305">
        <v>153</v>
      </c>
      <c r="B160" s="283" t="s">
        <v>303</v>
      </c>
      <c r="C160" s="290" t="s">
        <v>468</v>
      </c>
      <c r="D160" s="294" t="s">
        <v>10</v>
      </c>
      <c r="E160" s="292" t="s">
        <v>350</v>
      </c>
      <c r="F160" s="294">
        <v>1</v>
      </c>
      <c r="G160" s="292">
        <v>35</v>
      </c>
      <c r="H160" s="324">
        <f>SUM(G160:G161)</f>
        <v>70</v>
      </c>
      <c r="I160" s="294" t="s">
        <v>11</v>
      </c>
      <c r="J160" s="282" t="s">
        <v>15</v>
      </c>
      <c r="K160" s="344">
        <v>12264.26</v>
      </c>
    </row>
    <row r="161" spans="1:14" s="289" customFormat="1" ht="27" thickTop="1" thickBot="1" x14ac:dyDescent="0.25">
      <c r="A161" s="314">
        <v>154</v>
      </c>
      <c r="B161" s="276" t="s">
        <v>303</v>
      </c>
      <c r="C161" s="309" t="s">
        <v>468</v>
      </c>
      <c r="D161" s="280" t="s">
        <v>10</v>
      </c>
      <c r="E161" s="278" t="s">
        <v>350</v>
      </c>
      <c r="F161" s="280">
        <v>1</v>
      </c>
      <c r="G161" s="278">
        <v>35</v>
      </c>
      <c r="H161" s="408"/>
      <c r="I161" s="280" t="s">
        <v>11</v>
      </c>
      <c r="J161" s="275" t="s">
        <v>15</v>
      </c>
      <c r="K161" s="298" t="s">
        <v>307</v>
      </c>
    </row>
    <row r="162" spans="1:14" s="334" customFormat="1" ht="26.25" thickBot="1" x14ac:dyDescent="0.25">
      <c r="A162" s="305">
        <v>155</v>
      </c>
      <c r="B162" s="283" t="s">
        <v>303</v>
      </c>
      <c r="C162" s="348" t="s">
        <v>469</v>
      </c>
      <c r="D162" s="349" t="s">
        <v>10</v>
      </c>
      <c r="E162" s="300" t="s">
        <v>470</v>
      </c>
      <c r="F162" s="349">
        <v>1</v>
      </c>
      <c r="G162" s="300">
        <v>24</v>
      </c>
      <c r="H162" s="303">
        <f>SUM(G162:G166)</f>
        <v>120</v>
      </c>
      <c r="I162" s="349" t="s">
        <v>11</v>
      </c>
      <c r="J162" s="305" t="s">
        <v>15</v>
      </c>
      <c r="K162" s="308" t="s">
        <v>307</v>
      </c>
    </row>
    <row r="163" spans="1:14" s="334" customFormat="1" ht="27" thickTop="1" thickBot="1" x14ac:dyDescent="0.25">
      <c r="A163" s="314">
        <v>156</v>
      </c>
      <c r="B163" s="283" t="s">
        <v>303</v>
      </c>
      <c r="C163" s="325" t="s">
        <v>469</v>
      </c>
      <c r="D163" s="304" t="s">
        <v>10</v>
      </c>
      <c r="E163" s="302" t="s">
        <v>346</v>
      </c>
      <c r="F163" s="304">
        <v>1</v>
      </c>
      <c r="G163" s="302">
        <v>24</v>
      </c>
      <c r="H163" s="307"/>
      <c r="I163" s="304" t="s">
        <v>11</v>
      </c>
      <c r="J163" s="305" t="s">
        <v>15</v>
      </c>
      <c r="K163" s="308" t="s">
        <v>307</v>
      </c>
    </row>
    <row r="164" spans="1:14" s="334" customFormat="1" ht="14.25" thickTop="1" thickBot="1" x14ac:dyDescent="0.25">
      <c r="A164" s="305">
        <v>157</v>
      </c>
      <c r="B164" s="283" t="s">
        <v>303</v>
      </c>
      <c r="C164" s="325" t="s">
        <v>469</v>
      </c>
      <c r="D164" s="304" t="s">
        <v>10</v>
      </c>
      <c r="E164" s="302" t="s">
        <v>346</v>
      </c>
      <c r="F164" s="304">
        <v>1</v>
      </c>
      <c r="G164" s="302">
        <v>24</v>
      </c>
      <c r="H164" s="307"/>
      <c r="I164" s="304" t="s">
        <v>11</v>
      </c>
      <c r="J164" s="305" t="s">
        <v>15</v>
      </c>
      <c r="K164" s="306">
        <v>1543.14</v>
      </c>
    </row>
    <row r="165" spans="1:14" s="334" customFormat="1" ht="27" thickTop="1" thickBot="1" x14ac:dyDescent="0.25">
      <c r="A165" s="305">
        <v>158</v>
      </c>
      <c r="B165" s="283" t="s">
        <v>303</v>
      </c>
      <c r="C165" s="325" t="s">
        <v>469</v>
      </c>
      <c r="D165" s="304" t="s">
        <v>10</v>
      </c>
      <c r="E165" s="302" t="s">
        <v>346</v>
      </c>
      <c r="F165" s="304">
        <v>1</v>
      </c>
      <c r="G165" s="302">
        <v>24</v>
      </c>
      <c r="H165" s="328"/>
      <c r="I165" s="304" t="s">
        <v>11</v>
      </c>
      <c r="J165" s="305" t="s">
        <v>15</v>
      </c>
      <c r="K165" s="308" t="s">
        <v>307</v>
      </c>
    </row>
    <row r="166" spans="1:14" s="334" customFormat="1" ht="27" thickTop="1" thickBot="1" x14ac:dyDescent="0.25">
      <c r="A166" s="314">
        <v>159</v>
      </c>
      <c r="B166" s="296" t="s">
        <v>303</v>
      </c>
      <c r="C166" s="329" t="s">
        <v>469</v>
      </c>
      <c r="D166" s="304" t="s">
        <v>10</v>
      </c>
      <c r="E166" s="311" t="s">
        <v>346</v>
      </c>
      <c r="F166" s="313">
        <v>1</v>
      </c>
      <c r="G166" s="311">
        <v>24</v>
      </c>
      <c r="H166" s="331"/>
      <c r="I166" s="313" t="s">
        <v>11</v>
      </c>
      <c r="J166" s="314" t="s">
        <v>15</v>
      </c>
      <c r="K166" s="315" t="s">
        <v>307</v>
      </c>
    </row>
    <row r="167" spans="1:14" ht="13.5" thickBot="1" x14ac:dyDescent="0.25">
      <c r="A167" s="305">
        <v>160</v>
      </c>
      <c r="B167" s="283" t="s">
        <v>303</v>
      </c>
      <c r="C167" s="325" t="s">
        <v>471</v>
      </c>
      <c r="D167" s="349" t="s">
        <v>10</v>
      </c>
      <c r="E167" s="302" t="s">
        <v>472</v>
      </c>
      <c r="F167" s="349">
        <v>1</v>
      </c>
      <c r="G167" s="302">
        <v>24</v>
      </c>
      <c r="H167" s="303">
        <f>SUM(G167:G176)</f>
        <v>242</v>
      </c>
      <c r="I167" s="349" t="s">
        <v>11</v>
      </c>
      <c r="J167" s="305" t="s">
        <v>15</v>
      </c>
      <c r="K167" s="377">
        <v>5627.49</v>
      </c>
      <c r="L167" s="289" t="s">
        <v>473</v>
      </c>
      <c r="M167" s="289"/>
      <c r="N167" s="289"/>
    </row>
    <row r="168" spans="1:14" ht="27" thickTop="1" thickBot="1" x14ac:dyDescent="0.25">
      <c r="A168" s="305">
        <v>161</v>
      </c>
      <c r="B168" s="283" t="s">
        <v>303</v>
      </c>
      <c r="C168" s="325" t="s">
        <v>471</v>
      </c>
      <c r="D168" s="304" t="s">
        <v>10</v>
      </c>
      <c r="E168" s="302" t="s">
        <v>474</v>
      </c>
      <c r="F168" s="304">
        <v>1</v>
      </c>
      <c r="G168" s="302">
        <v>25</v>
      </c>
      <c r="H168" s="328"/>
      <c r="I168" s="304" t="s">
        <v>11</v>
      </c>
      <c r="J168" s="305" t="s">
        <v>15</v>
      </c>
      <c r="K168" s="308" t="s">
        <v>307</v>
      </c>
      <c r="L168" s="289" t="s">
        <v>473</v>
      </c>
      <c r="M168" s="289"/>
      <c r="N168" s="289"/>
    </row>
    <row r="169" spans="1:14" ht="27" thickTop="1" thickBot="1" x14ac:dyDescent="0.25">
      <c r="A169" s="305">
        <v>162</v>
      </c>
      <c r="B169" s="283" t="s">
        <v>303</v>
      </c>
      <c r="C169" s="325" t="s">
        <v>471</v>
      </c>
      <c r="D169" s="304" t="s">
        <v>10</v>
      </c>
      <c r="E169" s="302" t="s">
        <v>348</v>
      </c>
      <c r="F169" s="304">
        <v>1</v>
      </c>
      <c r="G169" s="302">
        <v>24</v>
      </c>
      <c r="H169" s="328"/>
      <c r="I169" s="304" t="s">
        <v>11</v>
      </c>
      <c r="J169" s="305" t="s">
        <v>15</v>
      </c>
      <c r="K169" s="308" t="s">
        <v>307</v>
      </c>
      <c r="L169" s="289" t="s">
        <v>475</v>
      </c>
      <c r="M169" s="289"/>
      <c r="N169" s="289"/>
    </row>
    <row r="170" spans="1:14" ht="27" thickTop="1" thickBot="1" x14ac:dyDescent="0.25">
      <c r="A170" s="305">
        <v>163</v>
      </c>
      <c r="B170" s="283" t="s">
        <v>303</v>
      </c>
      <c r="C170" s="325" t="s">
        <v>471</v>
      </c>
      <c r="D170" s="304" t="s">
        <v>10</v>
      </c>
      <c r="E170" s="302" t="s">
        <v>476</v>
      </c>
      <c r="F170" s="304">
        <v>1</v>
      </c>
      <c r="G170" s="302">
        <v>24</v>
      </c>
      <c r="H170" s="303"/>
      <c r="I170" s="304" t="s">
        <v>11</v>
      </c>
      <c r="J170" s="305" t="s">
        <v>15</v>
      </c>
      <c r="K170" s="308" t="s">
        <v>307</v>
      </c>
      <c r="L170" s="289" t="s">
        <v>477</v>
      </c>
      <c r="M170" s="289"/>
      <c r="N170" s="289"/>
    </row>
    <row r="171" spans="1:14" ht="27" thickTop="1" thickBot="1" x14ac:dyDescent="0.25">
      <c r="A171" s="305">
        <v>164</v>
      </c>
      <c r="B171" s="283" t="s">
        <v>303</v>
      </c>
      <c r="C171" s="325" t="s">
        <v>471</v>
      </c>
      <c r="D171" s="304" t="s">
        <v>10</v>
      </c>
      <c r="E171" s="302" t="s">
        <v>478</v>
      </c>
      <c r="F171" s="304">
        <v>1</v>
      </c>
      <c r="G171" s="302">
        <v>24</v>
      </c>
      <c r="H171" s="307"/>
      <c r="I171" s="304" t="s">
        <v>11</v>
      </c>
      <c r="J171" s="305" t="s">
        <v>15</v>
      </c>
      <c r="K171" s="308" t="s">
        <v>307</v>
      </c>
      <c r="L171" s="289" t="s">
        <v>479</v>
      </c>
      <c r="M171" s="289"/>
      <c r="N171" s="289"/>
    </row>
    <row r="172" spans="1:14" ht="27" thickTop="1" thickBot="1" x14ac:dyDescent="0.25">
      <c r="A172" s="305">
        <v>165</v>
      </c>
      <c r="B172" s="283" t="s">
        <v>303</v>
      </c>
      <c r="C172" s="325" t="s">
        <v>471</v>
      </c>
      <c r="D172" s="304" t="s">
        <v>10</v>
      </c>
      <c r="E172" s="302" t="s">
        <v>478</v>
      </c>
      <c r="F172" s="304">
        <v>1</v>
      </c>
      <c r="G172" s="302">
        <v>24</v>
      </c>
      <c r="H172" s="307"/>
      <c r="I172" s="304" t="s">
        <v>11</v>
      </c>
      <c r="J172" s="305" t="s">
        <v>15</v>
      </c>
      <c r="K172" s="308" t="s">
        <v>307</v>
      </c>
      <c r="L172" s="289" t="s">
        <v>480</v>
      </c>
      <c r="M172" s="289"/>
      <c r="N172" s="289"/>
    </row>
    <row r="173" spans="1:14" ht="27" thickTop="1" thickBot="1" x14ac:dyDescent="0.25">
      <c r="A173" s="305">
        <v>166</v>
      </c>
      <c r="B173" s="283" t="s">
        <v>303</v>
      </c>
      <c r="C173" s="325" t="s">
        <v>471</v>
      </c>
      <c r="D173" s="304" t="s">
        <v>10</v>
      </c>
      <c r="E173" s="302" t="s">
        <v>348</v>
      </c>
      <c r="F173" s="304">
        <v>1</v>
      </c>
      <c r="G173" s="302">
        <v>25</v>
      </c>
      <c r="H173" s="307"/>
      <c r="I173" s="304" t="s">
        <v>11</v>
      </c>
      <c r="J173" s="305" t="s">
        <v>15</v>
      </c>
      <c r="K173" s="308" t="s">
        <v>307</v>
      </c>
      <c r="L173" s="289" t="s">
        <v>481</v>
      </c>
      <c r="M173" s="289"/>
      <c r="N173" s="289"/>
    </row>
    <row r="174" spans="1:14" ht="27" thickTop="1" thickBot="1" x14ac:dyDescent="0.25">
      <c r="A174" s="305">
        <v>167</v>
      </c>
      <c r="B174" s="283" t="s">
        <v>303</v>
      </c>
      <c r="C174" s="325" t="s">
        <v>471</v>
      </c>
      <c r="D174" s="304" t="s">
        <v>10</v>
      </c>
      <c r="E174" s="302" t="s">
        <v>482</v>
      </c>
      <c r="F174" s="304">
        <v>1</v>
      </c>
      <c r="G174" s="302">
        <v>24</v>
      </c>
      <c r="H174" s="328"/>
      <c r="I174" s="304" t="s">
        <v>11</v>
      </c>
      <c r="J174" s="305" t="s">
        <v>15</v>
      </c>
      <c r="K174" s="308" t="s">
        <v>307</v>
      </c>
      <c r="L174" s="289" t="s">
        <v>483</v>
      </c>
      <c r="M174" s="289"/>
      <c r="N174" s="289"/>
    </row>
    <row r="175" spans="1:14" ht="27" thickTop="1" thickBot="1" x14ac:dyDescent="0.25">
      <c r="A175" s="305">
        <v>168</v>
      </c>
      <c r="B175" s="283" t="s">
        <v>303</v>
      </c>
      <c r="C175" s="325" t="s">
        <v>471</v>
      </c>
      <c r="D175" s="304" t="s">
        <v>10</v>
      </c>
      <c r="E175" s="302" t="s">
        <v>348</v>
      </c>
      <c r="F175" s="304">
        <v>1</v>
      </c>
      <c r="G175" s="302">
        <v>24</v>
      </c>
      <c r="H175" s="303"/>
      <c r="I175" s="304" t="s">
        <v>11</v>
      </c>
      <c r="J175" s="305" t="s">
        <v>15</v>
      </c>
      <c r="K175" s="308" t="s">
        <v>307</v>
      </c>
      <c r="L175" s="289" t="s">
        <v>477</v>
      </c>
      <c r="M175" s="289"/>
      <c r="N175" s="289"/>
    </row>
    <row r="176" spans="1:14" ht="27" thickTop="1" thickBot="1" x14ac:dyDescent="0.25">
      <c r="A176" s="314">
        <v>169</v>
      </c>
      <c r="B176" s="276" t="s">
        <v>303</v>
      </c>
      <c r="C176" s="329" t="s">
        <v>471</v>
      </c>
      <c r="D176" s="313" t="s">
        <v>10</v>
      </c>
      <c r="E176" s="311" t="s">
        <v>348</v>
      </c>
      <c r="F176" s="313">
        <v>1</v>
      </c>
      <c r="G176" s="311">
        <v>24</v>
      </c>
      <c r="H176" s="312"/>
      <c r="I176" s="313" t="s">
        <v>11</v>
      </c>
      <c r="J176" s="314" t="s">
        <v>15</v>
      </c>
      <c r="K176" s="315" t="s">
        <v>307</v>
      </c>
      <c r="L176" s="289" t="s">
        <v>484</v>
      </c>
      <c r="M176" s="289"/>
      <c r="N176" s="289"/>
    </row>
    <row r="177" spans="1:16" s="289" customFormat="1" ht="13.5" thickBot="1" x14ac:dyDescent="0.25">
      <c r="A177" s="305">
        <v>170</v>
      </c>
      <c r="B177" s="283" t="s">
        <v>303</v>
      </c>
      <c r="C177" s="325" t="s">
        <v>485</v>
      </c>
      <c r="D177" s="305" t="s">
        <v>10</v>
      </c>
      <c r="E177" s="302" t="s">
        <v>486</v>
      </c>
      <c r="F177" s="305">
        <v>1</v>
      </c>
      <c r="G177" s="302">
        <v>46</v>
      </c>
      <c r="H177" s="392">
        <f>SUM(G177:G180)</f>
        <v>143</v>
      </c>
      <c r="I177" s="305" t="s">
        <v>268</v>
      </c>
      <c r="J177" s="305" t="s">
        <v>15</v>
      </c>
      <c r="K177" s="306">
        <v>4.78</v>
      </c>
    </row>
    <row r="178" spans="1:16" s="289" customFormat="1" ht="14.25" thickTop="1" thickBot="1" x14ac:dyDescent="0.25">
      <c r="A178" s="305">
        <v>171</v>
      </c>
      <c r="B178" s="283" t="s">
        <v>303</v>
      </c>
      <c r="C178" s="325" t="s">
        <v>485</v>
      </c>
      <c r="D178" s="305" t="s">
        <v>10</v>
      </c>
      <c r="E178" s="302" t="s">
        <v>486</v>
      </c>
      <c r="F178" s="305">
        <v>1</v>
      </c>
      <c r="G178" s="302">
        <v>49</v>
      </c>
      <c r="H178" s="307"/>
      <c r="I178" s="305" t="s">
        <v>268</v>
      </c>
      <c r="J178" s="305" t="s">
        <v>15</v>
      </c>
      <c r="K178" s="306">
        <v>4.78</v>
      </c>
    </row>
    <row r="179" spans="1:16" s="289" customFormat="1" ht="27" thickTop="1" thickBot="1" x14ac:dyDescent="0.25">
      <c r="A179" s="305">
        <v>172</v>
      </c>
      <c r="B179" s="283" t="s">
        <v>303</v>
      </c>
      <c r="C179" s="325" t="s">
        <v>485</v>
      </c>
      <c r="D179" s="305" t="s">
        <v>10</v>
      </c>
      <c r="E179" s="302" t="s">
        <v>487</v>
      </c>
      <c r="F179" s="305">
        <v>1</v>
      </c>
      <c r="G179" s="302">
        <v>24</v>
      </c>
      <c r="H179" s="307"/>
      <c r="I179" s="305" t="s">
        <v>488</v>
      </c>
      <c r="J179" s="305" t="s">
        <v>15</v>
      </c>
      <c r="K179" s="308" t="s">
        <v>307</v>
      </c>
    </row>
    <row r="180" spans="1:16" s="289" customFormat="1" ht="27" thickTop="1" thickBot="1" x14ac:dyDescent="0.25">
      <c r="A180" s="314">
        <v>173</v>
      </c>
      <c r="B180" s="276" t="s">
        <v>303</v>
      </c>
      <c r="C180" s="329" t="s">
        <v>485</v>
      </c>
      <c r="D180" s="314" t="s">
        <v>10</v>
      </c>
      <c r="E180" s="311" t="s">
        <v>487</v>
      </c>
      <c r="F180" s="314">
        <v>1</v>
      </c>
      <c r="G180" s="311">
        <v>24</v>
      </c>
      <c r="H180" s="312"/>
      <c r="I180" s="314" t="s">
        <v>488</v>
      </c>
      <c r="J180" s="314" t="s">
        <v>15</v>
      </c>
      <c r="K180" s="315" t="s">
        <v>307</v>
      </c>
    </row>
    <row r="181" spans="1:16" ht="13.5" thickBot="1" x14ac:dyDescent="0.25">
      <c r="A181" s="305">
        <v>174</v>
      </c>
      <c r="B181" s="283" t="s">
        <v>303</v>
      </c>
      <c r="C181" s="336" t="s">
        <v>489</v>
      </c>
      <c r="D181" s="285" t="s">
        <v>10</v>
      </c>
      <c r="E181" s="286" t="s">
        <v>429</v>
      </c>
      <c r="F181" s="285">
        <v>1</v>
      </c>
      <c r="G181" s="286">
        <v>42</v>
      </c>
      <c r="H181" s="287">
        <f>SUM(G181:G182)</f>
        <v>84</v>
      </c>
      <c r="I181" s="285" t="s">
        <v>11</v>
      </c>
      <c r="J181" s="282" t="s">
        <v>15</v>
      </c>
      <c r="K181" s="393">
        <v>10523.42</v>
      </c>
      <c r="L181" s="289"/>
      <c r="M181" s="289"/>
      <c r="N181" s="289"/>
      <c r="O181" s="289"/>
      <c r="P181" s="289"/>
    </row>
    <row r="182" spans="1:16" ht="14.25" thickTop="1" thickBot="1" x14ac:dyDescent="0.25">
      <c r="A182" s="314">
        <v>175</v>
      </c>
      <c r="B182" s="276" t="s">
        <v>303</v>
      </c>
      <c r="C182" s="309" t="s">
        <v>489</v>
      </c>
      <c r="D182" s="280" t="s">
        <v>10</v>
      </c>
      <c r="E182" s="279" t="s">
        <v>429</v>
      </c>
      <c r="F182" s="280">
        <v>1</v>
      </c>
      <c r="G182" s="279">
        <v>42</v>
      </c>
      <c r="H182" s="342"/>
      <c r="I182" s="280" t="s">
        <v>11</v>
      </c>
      <c r="J182" s="275" t="s">
        <v>15</v>
      </c>
      <c r="K182" s="322">
        <v>10523.42</v>
      </c>
      <c r="L182" s="289"/>
      <c r="M182" s="289"/>
      <c r="N182" s="289"/>
      <c r="O182" s="289"/>
      <c r="P182" s="289"/>
    </row>
    <row r="183" spans="1:16" s="334" customFormat="1" ht="13.5" thickBot="1" x14ac:dyDescent="0.25">
      <c r="A183" s="305">
        <v>176</v>
      </c>
      <c r="B183" s="283" t="s">
        <v>303</v>
      </c>
      <c r="C183" s="370" t="s">
        <v>490</v>
      </c>
      <c r="D183" s="304" t="s">
        <v>10</v>
      </c>
      <c r="E183" s="371" t="s">
        <v>491</v>
      </c>
      <c r="F183" s="304">
        <v>1</v>
      </c>
      <c r="G183" s="371">
        <v>32</v>
      </c>
      <c r="H183" s="303">
        <f>SUM(G183:G186)</f>
        <v>127</v>
      </c>
      <c r="I183" s="304" t="s">
        <v>11</v>
      </c>
      <c r="J183" s="305" t="s">
        <v>15</v>
      </c>
      <c r="K183" s="306">
        <v>1714.49</v>
      </c>
    </row>
    <row r="184" spans="1:16" s="334" customFormat="1" ht="14.25" thickTop="1" thickBot="1" x14ac:dyDescent="0.25">
      <c r="A184" s="305">
        <v>177</v>
      </c>
      <c r="B184" s="283" t="s">
        <v>303</v>
      </c>
      <c r="C184" s="325" t="s">
        <v>490</v>
      </c>
      <c r="D184" s="304" t="s">
        <v>10</v>
      </c>
      <c r="E184" s="302" t="s">
        <v>492</v>
      </c>
      <c r="F184" s="304">
        <v>1</v>
      </c>
      <c r="G184" s="302">
        <v>45</v>
      </c>
      <c r="H184" s="307"/>
      <c r="I184" s="304" t="s">
        <v>11</v>
      </c>
      <c r="J184" s="305" t="s">
        <v>15</v>
      </c>
      <c r="K184" s="306">
        <v>1180.47</v>
      </c>
    </row>
    <row r="185" spans="1:16" s="334" customFormat="1" ht="14.25" thickTop="1" thickBot="1" x14ac:dyDescent="0.25">
      <c r="A185" s="305">
        <v>178</v>
      </c>
      <c r="B185" s="283" t="s">
        <v>303</v>
      </c>
      <c r="C185" s="325" t="s">
        <v>490</v>
      </c>
      <c r="D185" s="304" t="s">
        <v>10</v>
      </c>
      <c r="E185" s="302" t="s">
        <v>493</v>
      </c>
      <c r="F185" s="304">
        <v>1</v>
      </c>
      <c r="G185" s="302">
        <v>25</v>
      </c>
      <c r="H185" s="328"/>
      <c r="I185" s="304" t="s">
        <v>11</v>
      </c>
      <c r="J185" s="305" t="s">
        <v>15</v>
      </c>
      <c r="K185" s="306">
        <v>4426.7599999999993</v>
      </c>
    </row>
    <row r="186" spans="1:16" s="334" customFormat="1" ht="27" thickTop="1" thickBot="1" x14ac:dyDescent="0.25">
      <c r="A186" s="314">
        <v>179</v>
      </c>
      <c r="B186" s="276" t="s">
        <v>303</v>
      </c>
      <c r="C186" s="329" t="s">
        <v>490</v>
      </c>
      <c r="D186" s="313" t="s">
        <v>10</v>
      </c>
      <c r="E186" s="311" t="s">
        <v>493</v>
      </c>
      <c r="F186" s="313">
        <v>1</v>
      </c>
      <c r="G186" s="311">
        <v>25</v>
      </c>
      <c r="H186" s="331"/>
      <c r="I186" s="313" t="s">
        <v>11</v>
      </c>
      <c r="J186" s="314" t="s">
        <v>15</v>
      </c>
      <c r="K186" s="315" t="s">
        <v>307</v>
      </c>
    </row>
    <row r="187" spans="1:16" s="334" customFormat="1" ht="13.5" thickBot="1" x14ac:dyDescent="0.25">
      <c r="A187" s="305">
        <v>180</v>
      </c>
      <c r="B187" s="283" t="s">
        <v>303</v>
      </c>
      <c r="C187" s="348" t="s">
        <v>494</v>
      </c>
      <c r="D187" s="349" t="s">
        <v>10</v>
      </c>
      <c r="E187" s="300" t="s">
        <v>495</v>
      </c>
      <c r="F187" s="349">
        <v>1</v>
      </c>
      <c r="G187" s="300">
        <v>23</v>
      </c>
      <c r="H187" s="303">
        <f>SUM(G187:G192)</f>
        <v>143</v>
      </c>
      <c r="I187" s="349" t="s">
        <v>11</v>
      </c>
      <c r="J187" s="305" t="s">
        <v>15</v>
      </c>
      <c r="K187" s="350">
        <v>33.93</v>
      </c>
    </row>
    <row r="188" spans="1:16" s="334" customFormat="1" ht="27" thickTop="1" thickBot="1" x14ac:dyDescent="0.25">
      <c r="A188" s="305">
        <v>181</v>
      </c>
      <c r="B188" s="283" t="s">
        <v>303</v>
      </c>
      <c r="C188" s="325" t="s">
        <v>494</v>
      </c>
      <c r="D188" s="304" t="s">
        <v>10</v>
      </c>
      <c r="E188" s="302" t="s">
        <v>496</v>
      </c>
      <c r="F188" s="304">
        <v>1</v>
      </c>
      <c r="G188" s="302">
        <v>24</v>
      </c>
      <c r="H188" s="307"/>
      <c r="I188" s="304" t="s">
        <v>11</v>
      </c>
      <c r="J188" s="305" t="s">
        <v>15</v>
      </c>
      <c r="K188" s="308" t="s">
        <v>307</v>
      </c>
    </row>
    <row r="189" spans="1:16" s="334" customFormat="1" ht="27" thickTop="1" thickBot="1" x14ac:dyDescent="0.25">
      <c r="A189" s="305">
        <v>182</v>
      </c>
      <c r="B189" s="283" t="s">
        <v>303</v>
      </c>
      <c r="C189" s="325" t="s">
        <v>494</v>
      </c>
      <c r="D189" s="304" t="s">
        <v>10</v>
      </c>
      <c r="E189" s="302" t="s">
        <v>496</v>
      </c>
      <c r="F189" s="304">
        <v>1</v>
      </c>
      <c r="G189" s="302">
        <v>24</v>
      </c>
      <c r="H189" s="307"/>
      <c r="I189" s="304" t="s">
        <v>11</v>
      </c>
      <c r="J189" s="305" t="s">
        <v>15</v>
      </c>
      <c r="K189" s="308" t="s">
        <v>307</v>
      </c>
    </row>
    <row r="190" spans="1:16" s="334" customFormat="1" ht="27" thickTop="1" thickBot="1" x14ac:dyDescent="0.25">
      <c r="A190" s="305">
        <v>183</v>
      </c>
      <c r="B190" s="283" t="s">
        <v>303</v>
      </c>
      <c r="C190" s="325" t="s">
        <v>497</v>
      </c>
      <c r="D190" s="304" t="s">
        <v>10</v>
      </c>
      <c r="E190" s="302" t="s">
        <v>346</v>
      </c>
      <c r="F190" s="304">
        <v>1</v>
      </c>
      <c r="G190" s="302">
        <v>24</v>
      </c>
      <c r="H190" s="307"/>
      <c r="I190" s="304" t="s">
        <v>11</v>
      </c>
      <c r="J190" s="305" t="s">
        <v>15</v>
      </c>
      <c r="K190" s="308" t="s">
        <v>307</v>
      </c>
    </row>
    <row r="191" spans="1:16" s="334" customFormat="1" ht="27" thickTop="1" thickBot="1" x14ac:dyDescent="0.25">
      <c r="A191" s="305">
        <v>184</v>
      </c>
      <c r="B191" s="283" t="s">
        <v>303</v>
      </c>
      <c r="C191" s="325" t="s">
        <v>497</v>
      </c>
      <c r="D191" s="304" t="s">
        <v>10</v>
      </c>
      <c r="E191" s="302" t="s">
        <v>346</v>
      </c>
      <c r="F191" s="304">
        <v>1</v>
      </c>
      <c r="G191" s="302">
        <v>24</v>
      </c>
      <c r="H191" s="307"/>
      <c r="I191" s="304" t="s">
        <v>11</v>
      </c>
      <c r="J191" s="305" t="s">
        <v>15</v>
      </c>
      <c r="K191" s="308" t="s">
        <v>307</v>
      </c>
    </row>
    <row r="192" spans="1:16" s="334" customFormat="1" ht="27" thickTop="1" thickBot="1" x14ac:dyDescent="0.25">
      <c r="A192" s="314">
        <v>185</v>
      </c>
      <c r="B192" s="276" t="s">
        <v>303</v>
      </c>
      <c r="C192" s="329" t="s">
        <v>497</v>
      </c>
      <c r="D192" s="409" t="s">
        <v>10</v>
      </c>
      <c r="E192" s="311" t="s">
        <v>346</v>
      </c>
      <c r="F192" s="409">
        <v>1</v>
      </c>
      <c r="G192" s="311">
        <v>24</v>
      </c>
      <c r="H192" s="312"/>
      <c r="I192" s="409" t="s">
        <v>11</v>
      </c>
      <c r="J192" s="314" t="s">
        <v>15</v>
      </c>
      <c r="K192" s="315" t="s">
        <v>307</v>
      </c>
    </row>
    <row r="193" spans="1:12" s="289" customFormat="1" ht="13.5" thickBot="1" x14ac:dyDescent="0.25">
      <c r="A193" s="305">
        <v>186</v>
      </c>
      <c r="B193" s="283" t="s">
        <v>303</v>
      </c>
      <c r="C193" s="336" t="s">
        <v>498</v>
      </c>
      <c r="D193" s="285" t="s">
        <v>10</v>
      </c>
      <c r="E193" s="286" t="s">
        <v>499</v>
      </c>
      <c r="F193" s="285">
        <v>1</v>
      </c>
      <c r="G193" s="286">
        <v>45</v>
      </c>
      <c r="H193" s="293">
        <f>SUM(G193:G194)</f>
        <v>75</v>
      </c>
      <c r="I193" s="285" t="s">
        <v>11</v>
      </c>
      <c r="J193" s="282" t="s">
        <v>15</v>
      </c>
      <c r="K193" s="393">
        <v>3844.81</v>
      </c>
    </row>
    <row r="194" spans="1:12" s="289" customFormat="1" ht="14.25" thickTop="1" thickBot="1" x14ac:dyDescent="0.25">
      <c r="A194" s="314">
        <v>187</v>
      </c>
      <c r="B194" s="276" t="s">
        <v>303</v>
      </c>
      <c r="C194" s="309" t="s">
        <v>498</v>
      </c>
      <c r="D194" s="280" t="s">
        <v>10</v>
      </c>
      <c r="E194" s="279" t="s">
        <v>500</v>
      </c>
      <c r="F194" s="280">
        <v>1</v>
      </c>
      <c r="G194" s="279">
        <v>30</v>
      </c>
      <c r="H194" s="297"/>
      <c r="I194" s="280" t="s">
        <v>11</v>
      </c>
      <c r="J194" s="275" t="s">
        <v>15</v>
      </c>
      <c r="K194" s="322">
        <v>2563.2100000000005</v>
      </c>
    </row>
    <row r="195" spans="1:12" s="289" customFormat="1" ht="13.5" thickBot="1" x14ac:dyDescent="0.25">
      <c r="A195" s="305">
        <v>188</v>
      </c>
      <c r="B195" s="283" t="s">
        <v>303</v>
      </c>
      <c r="C195" s="336" t="s">
        <v>501</v>
      </c>
      <c r="D195" s="285" t="s">
        <v>10</v>
      </c>
      <c r="E195" s="365" t="s">
        <v>502</v>
      </c>
      <c r="F195" s="285">
        <v>1</v>
      </c>
      <c r="G195" s="365">
        <v>35</v>
      </c>
      <c r="H195" s="346">
        <f>SUM(G195:G196)</f>
        <v>70</v>
      </c>
      <c r="I195" s="285" t="s">
        <v>11</v>
      </c>
      <c r="J195" s="282" t="s">
        <v>15</v>
      </c>
      <c r="K195" s="410">
        <v>3709.75</v>
      </c>
    </row>
    <row r="196" spans="1:12" s="289" customFormat="1" ht="14.25" thickTop="1" thickBot="1" x14ac:dyDescent="0.25">
      <c r="A196" s="314">
        <v>189</v>
      </c>
      <c r="B196" s="276" t="s">
        <v>303</v>
      </c>
      <c r="C196" s="309" t="s">
        <v>501</v>
      </c>
      <c r="D196" s="280" t="s">
        <v>10</v>
      </c>
      <c r="E196" s="279" t="s">
        <v>502</v>
      </c>
      <c r="F196" s="280">
        <v>1</v>
      </c>
      <c r="G196" s="279">
        <v>35</v>
      </c>
      <c r="H196" s="297"/>
      <c r="I196" s="280" t="s">
        <v>11</v>
      </c>
      <c r="J196" s="275" t="s">
        <v>15</v>
      </c>
      <c r="K196" s="411">
        <v>3709.75</v>
      </c>
    </row>
    <row r="197" spans="1:12" s="289" customFormat="1" ht="13.5" thickBot="1" x14ac:dyDescent="0.25">
      <c r="A197" s="305">
        <v>190</v>
      </c>
      <c r="B197" s="283" t="s">
        <v>303</v>
      </c>
      <c r="C197" s="325" t="s">
        <v>503</v>
      </c>
      <c r="D197" s="304" t="s">
        <v>10</v>
      </c>
      <c r="E197" s="302" t="s">
        <v>504</v>
      </c>
      <c r="F197" s="304">
        <v>1</v>
      </c>
      <c r="G197" s="302">
        <v>25</v>
      </c>
      <c r="H197" s="392">
        <f>SUM(G197:G200)</f>
        <v>95.2</v>
      </c>
      <c r="I197" s="304" t="s">
        <v>11</v>
      </c>
      <c r="J197" s="305" t="s">
        <v>15</v>
      </c>
      <c r="K197" s="306">
        <v>2817.8199999999997</v>
      </c>
      <c r="L197" s="289" t="s">
        <v>505</v>
      </c>
    </row>
    <row r="198" spans="1:12" s="289" customFormat="1" ht="27" thickTop="1" thickBot="1" x14ac:dyDescent="0.25">
      <c r="A198" s="305">
        <v>191</v>
      </c>
      <c r="B198" s="283" t="s">
        <v>303</v>
      </c>
      <c r="C198" s="325" t="s">
        <v>503</v>
      </c>
      <c r="D198" s="304" t="s">
        <v>10</v>
      </c>
      <c r="E198" s="302" t="s">
        <v>506</v>
      </c>
      <c r="F198" s="304">
        <v>1</v>
      </c>
      <c r="G198" s="302">
        <v>24</v>
      </c>
      <c r="H198" s="307"/>
      <c r="I198" s="304" t="s">
        <v>11</v>
      </c>
      <c r="J198" s="305" t="s">
        <v>15</v>
      </c>
      <c r="K198" s="308" t="s">
        <v>307</v>
      </c>
      <c r="L198" s="289" t="s">
        <v>507</v>
      </c>
    </row>
    <row r="199" spans="1:12" s="289" customFormat="1" ht="27" thickTop="1" thickBot="1" x14ac:dyDescent="0.25">
      <c r="A199" s="305">
        <v>192</v>
      </c>
      <c r="B199" s="283" t="s">
        <v>303</v>
      </c>
      <c r="C199" s="325" t="s">
        <v>503</v>
      </c>
      <c r="D199" s="304" t="s">
        <v>10</v>
      </c>
      <c r="E199" s="302" t="s">
        <v>508</v>
      </c>
      <c r="F199" s="304">
        <v>1</v>
      </c>
      <c r="G199" s="302">
        <v>22.2</v>
      </c>
      <c r="H199" s="307"/>
      <c r="I199" s="304" t="s">
        <v>11</v>
      </c>
      <c r="J199" s="305" t="s">
        <v>15</v>
      </c>
      <c r="K199" s="308" t="s">
        <v>307</v>
      </c>
      <c r="L199" s="289" t="s">
        <v>509</v>
      </c>
    </row>
    <row r="200" spans="1:12" s="289" customFormat="1" ht="27" thickTop="1" thickBot="1" x14ac:dyDescent="0.25">
      <c r="A200" s="314">
        <v>193</v>
      </c>
      <c r="B200" s="276" t="s">
        <v>303</v>
      </c>
      <c r="C200" s="329" t="s">
        <v>503</v>
      </c>
      <c r="D200" s="313" t="s">
        <v>10</v>
      </c>
      <c r="E200" s="311" t="s">
        <v>510</v>
      </c>
      <c r="F200" s="313">
        <v>1</v>
      </c>
      <c r="G200" s="311">
        <v>24</v>
      </c>
      <c r="H200" s="312"/>
      <c r="I200" s="313" t="s">
        <v>11</v>
      </c>
      <c r="J200" s="314" t="s">
        <v>15</v>
      </c>
      <c r="K200" s="315" t="s">
        <v>307</v>
      </c>
      <c r="L200" s="289" t="s">
        <v>511</v>
      </c>
    </row>
    <row r="201" spans="1:12" s="289" customFormat="1" ht="13.5" thickBot="1" x14ac:dyDescent="0.25">
      <c r="A201" s="305">
        <v>194</v>
      </c>
      <c r="B201" s="283" t="s">
        <v>303</v>
      </c>
      <c r="C201" s="412" t="s">
        <v>512</v>
      </c>
      <c r="D201" s="294" t="s">
        <v>10</v>
      </c>
      <c r="E201" s="293" t="s">
        <v>513</v>
      </c>
      <c r="F201" s="294">
        <v>1</v>
      </c>
      <c r="G201" s="293">
        <v>42</v>
      </c>
      <c r="H201" s="287">
        <f>SUM(G201:G203)</f>
        <v>108</v>
      </c>
      <c r="I201" s="294" t="s">
        <v>11</v>
      </c>
      <c r="J201" s="282" t="s">
        <v>15</v>
      </c>
      <c r="K201" s="319">
        <v>6129.0300000000007</v>
      </c>
    </row>
    <row r="202" spans="1:12" s="289" customFormat="1" ht="14.25" thickTop="1" thickBot="1" x14ac:dyDescent="0.25">
      <c r="A202" s="305">
        <v>195</v>
      </c>
      <c r="B202" s="283" t="s">
        <v>303</v>
      </c>
      <c r="C202" s="413" t="s">
        <v>512</v>
      </c>
      <c r="D202" s="414" t="s">
        <v>10</v>
      </c>
      <c r="E202" s="324" t="s">
        <v>513</v>
      </c>
      <c r="F202" s="414">
        <v>1</v>
      </c>
      <c r="G202" s="324">
        <v>42</v>
      </c>
      <c r="H202" s="293"/>
      <c r="I202" s="414" t="s">
        <v>11</v>
      </c>
      <c r="J202" s="282" t="s">
        <v>15</v>
      </c>
      <c r="K202" s="415">
        <v>6129.0300000000007</v>
      </c>
    </row>
    <row r="203" spans="1:12" s="289" customFormat="1" ht="27" thickTop="1" thickBot="1" x14ac:dyDescent="0.25">
      <c r="A203" s="314">
        <v>196</v>
      </c>
      <c r="B203" s="416" t="s">
        <v>303</v>
      </c>
      <c r="C203" s="329" t="s">
        <v>512</v>
      </c>
      <c r="D203" s="313" t="s">
        <v>10</v>
      </c>
      <c r="E203" s="311" t="s">
        <v>514</v>
      </c>
      <c r="F203" s="313">
        <v>1</v>
      </c>
      <c r="G203" s="311">
        <v>24</v>
      </c>
      <c r="H203" s="312"/>
      <c r="I203" s="313" t="s">
        <v>11</v>
      </c>
      <c r="J203" s="417" t="s">
        <v>15</v>
      </c>
      <c r="K203" s="418" t="s">
        <v>307</v>
      </c>
      <c r="L203" s="289" t="s">
        <v>515</v>
      </c>
    </row>
    <row r="204" spans="1:12" s="289" customFormat="1" ht="13.5" thickBot="1" x14ac:dyDescent="0.25">
      <c r="A204" s="305">
        <v>197</v>
      </c>
      <c r="B204" s="283" t="s">
        <v>303</v>
      </c>
      <c r="C204" s="419" t="s">
        <v>516</v>
      </c>
      <c r="D204" s="420" t="s">
        <v>10</v>
      </c>
      <c r="E204" s="384" t="s">
        <v>517</v>
      </c>
      <c r="F204" s="384">
        <v>1</v>
      </c>
      <c r="G204" s="384">
        <v>51.6</v>
      </c>
      <c r="H204" s="384">
        <f>SUM(G204:G205)</f>
        <v>103.2</v>
      </c>
      <c r="I204" s="420" t="s">
        <v>268</v>
      </c>
      <c r="J204" s="282" t="s">
        <v>15</v>
      </c>
      <c r="K204" s="415">
        <v>3.71</v>
      </c>
    </row>
    <row r="205" spans="1:12" s="289" customFormat="1" ht="14.25" thickTop="1" thickBot="1" x14ac:dyDescent="0.25">
      <c r="A205" s="305">
        <v>198</v>
      </c>
      <c r="B205" s="416" t="s">
        <v>303</v>
      </c>
      <c r="C205" s="309" t="s">
        <v>516</v>
      </c>
      <c r="D205" s="280" t="s">
        <v>10</v>
      </c>
      <c r="E205" s="279" t="s">
        <v>517</v>
      </c>
      <c r="F205" s="279">
        <v>1</v>
      </c>
      <c r="G205" s="279">
        <v>51.6</v>
      </c>
      <c r="H205" s="297"/>
      <c r="I205" s="280" t="s">
        <v>268</v>
      </c>
      <c r="J205" s="421" t="s">
        <v>15</v>
      </c>
      <c r="K205" s="322">
        <v>3.71</v>
      </c>
    </row>
    <row r="206" spans="1:12" s="289" customFormat="1" ht="13.5" thickBot="1" x14ac:dyDescent="0.25">
      <c r="A206" s="305">
        <v>199</v>
      </c>
      <c r="B206" s="283" t="s">
        <v>303</v>
      </c>
      <c r="C206" s="412" t="s">
        <v>518</v>
      </c>
      <c r="D206" s="293" t="s">
        <v>10</v>
      </c>
      <c r="E206" s="293" t="s">
        <v>330</v>
      </c>
      <c r="F206" s="293">
        <v>1</v>
      </c>
      <c r="G206" s="293">
        <v>24</v>
      </c>
      <c r="H206" s="287">
        <f>SUM(G206:G207)</f>
        <v>73</v>
      </c>
      <c r="I206" s="337" t="s">
        <v>11</v>
      </c>
      <c r="J206" s="282" t="s">
        <v>15</v>
      </c>
      <c r="K206" s="422">
        <v>2045.84</v>
      </c>
    </row>
    <row r="207" spans="1:12" s="289" customFormat="1" ht="14.25" thickTop="1" thickBot="1" x14ac:dyDescent="0.25">
      <c r="A207" s="314">
        <v>200</v>
      </c>
      <c r="B207" s="416" t="s">
        <v>303</v>
      </c>
      <c r="C207" s="309" t="s">
        <v>518</v>
      </c>
      <c r="D207" s="279" t="s">
        <v>10</v>
      </c>
      <c r="E207" s="279" t="s">
        <v>519</v>
      </c>
      <c r="F207" s="279">
        <v>1</v>
      </c>
      <c r="G207" s="279">
        <v>49</v>
      </c>
      <c r="H207" s="342"/>
      <c r="I207" s="280" t="s">
        <v>11</v>
      </c>
      <c r="J207" s="421" t="s">
        <v>15</v>
      </c>
      <c r="K207" s="322">
        <v>4176.93</v>
      </c>
    </row>
    <row r="208" spans="1:12" s="289" customFormat="1" ht="13.5" thickBot="1" x14ac:dyDescent="0.25">
      <c r="A208" s="305">
        <v>201</v>
      </c>
      <c r="B208" s="283" t="s">
        <v>303</v>
      </c>
      <c r="C208" s="412" t="s">
        <v>520</v>
      </c>
      <c r="D208" s="337" t="s">
        <v>10</v>
      </c>
      <c r="E208" s="293" t="s">
        <v>350</v>
      </c>
      <c r="F208" s="337">
        <v>1</v>
      </c>
      <c r="G208" s="337">
        <v>35</v>
      </c>
      <c r="H208" s="293">
        <f>SUM(G208:G211)</f>
        <v>119</v>
      </c>
      <c r="I208" s="337" t="s">
        <v>11</v>
      </c>
      <c r="J208" s="282" t="s">
        <v>15</v>
      </c>
      <c r="K208" s="422">
        <v>5342</v>
      </c>
    </row>
    <row r="209" spans="1:14" s="289" customFormat="1" ht="14.25" thickTop="1" thickBot="1" x14ac:dyDescent="0.25">
      <c r="A209" s="305">
        <v>202</v>
      </c>
      <c r="B209" s="423" t="s">
        <v>303</v>
      </c>
      <c r="C209" s="413" t="s">
        <v>520</v>
      </c>
      <c r="D209" s="414" t="s">
        <v>10</v>
      </c>
      <c r="E209" s="324" t="s">
        <v>350</v>
      </c>
      <c r="F209" s="414">
        <v>1</v>
      </c>
      <c r="G209" s="414">
        <v>35</v>
      </c>
      <c r="H209" s="366"/>
      <c r="I209" s="414" t="s">
        <v>11</v>
      </c>
      <c r="J209" s="424" t="s">
        <v>15</v>
      </c>
      <c r="K209" s="415">
        <v>5342</v>
      </c>
    </row>
    <row r="210" spans="1:14" s="405" customFormat="1" ht="27" thickTop="1" thickBot="1" x14ac:dyDescent="0.25">
      <c r="A210" s="305">
        <v>203</v>
      </c>
      <c r="B210" s="423" t="s">
        <v>303</v>
      </c>
      <c r="C210" s="425" t="s">
        <v>520</v>
      </c>
      <c r="D210" s="375" t="s">
        <v>10</v>
      </c>
      <c r="E210" s="392" t="s">
        <v>521</v>
      </c>
      <c r="F210" s="375">
        <v>1</v>
      </c>
      <c r="G210" s="375">
        <v>24</v>
      </c>
      <c r="H210" s="307"/>
      <c r="I210" s="375" t="s">
        <v>11</v>
      </c>
      <c r="J210" s="426" t="s">
        <v>15</v>
      </c>
      <c r="K210" s="427" t="s">
        <v>307</v>
      </c>
    </row>
    <row r="211" spans="1:14" s="405" customFormat="1" ht="27" thickTop="1" thickBot="1" x14ac:dyDescent="0.25">
      <c r="A211" s="314">
        <v>204</v>
      </c>
      <c r="B211" s="416" t="s">
        <v>303</v>
      </c>
      <c r="C211" s="329" t="s">
        <v>520</v>
      </c>
      <c r="D211" s="313" t="s">
        <v>10</v>
      </c>
      <c r="E211" s="311" t="s">
        <v>522</v>
      </c>
      <c r="F211" s="313">
        <v>1</v>
      </c>
      <c r="G211" s="313">
        <v>25</v>
      </c>
      <c r="H211" s="312"/>
      <c r="I211" s="313" t="s">
        <v>11</v>
      </c>
      <c r="J211" s="417" t="s">
        <v>15</v>
      </c>
      <c r="K211" s="418" t="s">
        <v>307</v>
      </c>
    </row>
    <row r="212" spans="1:14" ht="13.5" thickBot="1" x14ac:dyDescent="0.25">
      <c r="A212" s="305">
        <v>205</v>
      </c>
      <c r="B212" s="283" t="s">
        <v>303</v>
      </c>
      <c r="C212" s="428" t="s">
        <v>523</v>
      </c>
      <c r="D212" s="429" t="s">
        <v>10</v>
      </c>
      <c r="E212" s="303" t="s">
        <v>524</v>
      </c>
      <c r="F212" s="429">
        <v>1</v>
      </c>
      <c r="G212" s="429">
        <v>45</v>
      </c>
      <c r="H212" s="303">
        <f>SUM(G212:G215)</f>
        <v>138</v>
      </c>
      <c r="I212" s="429" t="s">
        <v>11</v>
      </c>
      <c r="J212" s="305" t="s">
        <v>15</v>
      </c>
      <c r="K212" s="430">
        <v>2106.89</v>
      </c>
      <c r="L212" s="289"/>
      <c r="M212" s="289"/>
      <c r="N212" s="289"/>
    </row>
    <row r="213" spans="1:14" ht="14.25" thickTop="1" thickBot="1" x14ac:dyDescent="0.25">
      <c r="A213" s="305">
        <v>206</v>
      </c>
      <c r="B213" s="283" t="s">
        <v>303</v>
      </c>
      <c r="C213" s="325" t="s">
        <v>523</v>
      </c>
      <c r="D213" s="302" t="s">
        <v>10</v>
      </c>
      <c r="E213" s="302" t="s">
        <v>524</v>
      </c>
      <c r="F213" s="302">
        <v>1</v>
      </c>
      <c r="G213" s="302">
        <v>45</v>
      </c>
      <c r="H213" s="328"/>
      <c r="I213" s="304" t="s">
        <v>11</v>
      </c>
      <c r="J213" s="305" t="s">
        <v>15</v>
      </c>
      <c r="K213" s="305">
        <v>2106.89</v>
      </c>
      <c r="L213" s="289"/>
      <c r="M213" s="289"/>
      <c r="N213" s="289"/>
    </row>
    <row r="214" spans="1:14" ht="27" thickTop="1" thickBot="1" x14ac:dyDescent="0.25">
      <c r="A214" s="305">
        <v>207</v>
      </c>
      <c r="B214" s="283" t="s">
        <v>303</v>
      </c>
      <c r="C214" s="425" t="s">
        <v>523</v>
      </c>
      <c r="D214" s="392" t="s">
        <v>10</v>
      </c>
      <c r="E214" s="392" t="s">
        <v>525</v>
      </c>
      <c r="F214" s="392">
        <v>1</v>
      </c>
      <c r="G214" s="392">
        <v>24</v>
      </c>
      <c r="H214" s="303"/>
      <c r="I214" s="375" t="s">
        <v>11</v>
      </c>
      <c r="J214" s="305" t="s">
        <v>15</v>
      </c>
      <c r="K214" s="305" t="s">
        <v>307</v>
      </c>
      <c r="L214" s="289"/>
      <c r="M214" s="289"/>
      <c r="N214" s="289"/>
    </row>
    <row r="215" spans="1:14" ht="27" thickTop="1" thickBot="1" x14ac:dyDescent="0.25">
      <c r="A215" s="314">
        <v>208</v>
      </c>
      <c r="B215" s="416" t="s">
        <v>303</v>
      </c>
      <c r="C215" s="329" t="s">
        <v>523</v>
      </c>
      <c r="D215" s="311" t="s">
        <v>10</v>
      </c>
      <c r="E215" s="311" t="s">
        <v>525</v>
      </c>
      <c r="F215" s="311">
        <v>1</v>
      </c>
      <c r="G215" s="311">
        <v>24</v>
      </c>
      <c r="H215" s="312"/>
      <c r="I215" s="313" t="s">
        <v>11</v>
      </c>
      <c r="J215" s="417" t="s">
        <v>15</v>
      </c>
      <c r="K215" s="417" t="s">
        <v>307</v>
      </c>
      <c r="L215" s="289"/>
      <c r="M215" s="289"/>
      <c r="N215" s="289"/>
    </row>
    <row r="216" spans="1:14" s="289" customFormat="1" ht="13.5" thickBot="1" x14ac:dyDescent="0.25">
      <c r="A216" s="305">
        <v>209</v>
      </c>
      <c r="B216" s="283" t="s">
        <v>303</v>
      </c>
      <c r="C216" s="348" t="s">
        <v>526</v>
      </c>
      <c r="D216" s="349" t="s">
        <v>10</v>
      </c>
      <c r="E216" s="300" t="s">
        <v>527</v>
      </c>
      <c r="F216" s="349">
        <v>1</v>
      </c>
      <c r="G216" s="300">
        <v>24</v>
      </c>
      <c r="H216" s="303">
        <f>SUM(G216:G219)</f>
        <v>97</v>
      </c>
      <c r="I216" s="349" t="s">
        <v>11</v>
      </c>
      <c r="J216" s="305" t="s">
        <v>15</v>
      </c>
      <c r="K216" s="305">
        <v>3811.33</v>
      </c>
    </row>
    <row r="217" spans="1:14" s="289" customFormat="1" ht="27" thickTop="1" thickBot="1" x14ac:dyDescent="0.25">
      <c r="A217" s="305">
        <v>210</v>
      </c>
      <c r="B217" s="283" t="s">
        <v>303</v>
      </c>
      <c r="C217" s="325" t="s">
        <v>526</v>
      </c>
      <c r="D217" s="304" t="s">
        <v>10</v>
      </c>
      <c r="E217" s="302" t="s">
        <v>528</v>
      </c>
      <c r="F217" s="304">
        <v>1</v>
      </c>
      <c r="G217" s="302">
        <v>24</v>
      </c>
      <c r="H217" s="307"/>
      <c r="I217" s="304" t="s">
        <v>11</v>
      </c>
      <c r="J217" s="305" t="s">
        <v>15</v>
      </c>
      <c r="K217" s="305" t="s">
        <v>307</v>
      </c>
    </row>
    <row r="218" spans="1:14" s="289" customFormat="1" ht="27" thickTop="1" thickBot="1" x14ac:dyDescent="0.25">
      <c r="A218" s="305">
        <v>211</v>
      </c>
      <c r="B218" s="283" t="s">
        <v>303</v>
      </c>
      <c r="C218" s="325" t="s">
        <v>526</v>
      </c>
      <c r="D218" s="304" t="s">
        <v>10</v>
      </c>
      <c r="E218" s="302" t="s">
        <v>42</v>
      </c>
      <c r="F218" s="304">
        <v>1</v>
      </c>
      <c r="G218" s="302">
        <v>24</v>
      </c>
      <c r="H218" s="307"/>
      <c r="I218" s="304" t="s">
        <v>11</v>
      </c>
      <c r="J218" s="305" t="s">
        <v>15</v>
      </c>
      <c r="K218" s="308" t="s">
        <v>307</v>
      </c>
    </row>
    <row r="219" spans="1:14" s="289" customFormat="1" ht="27" thickTop="1" thickBot="1" x14ac:dyDescent="0.25">
      <c r="A219" s="314">
        <v>212</v>
      </c>
      <c r="B219" s="276" t="s">
        <v>303</v>
      </c>
      <c r="C219" s="329" t="s">
        <v>526</v>
      </c>
      <c r="D219" s="313" t="s">
        <v>10</v>
      </c>
      <c r="E219" s="311" t="s">
        <v>529</v>
      </c>
      <c r="F219" s="313">
        <v>1</v>
      </c>
      <c r="G219" s="311">
        <v>25</v>
      </c>
      <c r="H219" s="312"/>
      <c r="I219" s="313" t="s">
        <v>11</v>
      </c>
      <c r="J219" s="314" t="s">
        <v>15</v>
      </c>
      <c r="K219" s="315" t="s">
        <v>307</v>
      </c>
    </row>
    <row r="220" spans="1:14" ht="13.5" thickBot="1" x14ac:dyDescent="0.25">
      <c r="A220" s="305">
        <v>213</v>
      </c>
      <c r="B220" s="381" t="s">
        <v>303</v>
      </c>
      <c r="C220" s="370" t="s">
        <v>530</v>
      </c>
      <c r="D220" s="431" t="s">
        <v>10</v>
      </c>
      <c r="E220" s="371" t="s">
        <v>531</v>
      </c>
      <c r="F220" s="431">
        <v>1</v>
      </c>
      <c r="G220" s="371">
        <v>24</v>
      </c>
      <c r="H220" s="432">
        <f>SUM(G220:G226)</f>
        <v>170.3</v>
      </c>
      <c r="I220" s="431" t="s">
        <v>11</v>
      </c>
      <c r="J220" s="433" t="s">
        <v>15</v>
      </c>
      <c r="K220" s="434">
        <v>3919.6800000000003</v>
      </c>
    </row>
    <row r="221" spans="1:14" ht="27" thickTop="1" thickBot="1" x14ac:dyDescent="0.25">
      <c r="A221" s="305">
        <v>214</v>
      </c>
      <c r="B221" s="283" t="s">
        <v>303</v>
      </c>
      <c r="C221" s="325" t="s">
        <v>530</v>
      </c>
      <c r="D221" s="304" t="s">
        <v>10</v>
      </c>
      <c r="E221" s="302" t="s">
        <v>407</v>
      </c>
      <c r="F221" s="304">
        <v>1</v>
      </c>
      <c r="G221" s="302">
        <v>24</v>
      </c>
      <c r="H221" s="307"/>
      <c r="I221" s="304" t="s">
        <v>11</v>
      </c>
      <c r="J221" s="305" t="s">
        <v>15</v>
      </c>
      <c r="K221" s="308" t="s">
        <v>307</v>
      </c>
    </row>
    <row r="222" spans="1:14" ht="27" thickTop="1" thickBot="1" x14ac:dyDescent="0.25">
      <c r="A222" s="305">
        <v>215</v>
      </c>
      <c r="B222" s="283" t="s">
        <v>303</v>
      </c>
      <c r="C222" s="325" t="s">
        <v>530</v>
      </c>
      <c r="D222" s="304" t="s">
        <v>10</v>
      </c>
      <c r="E222" s="302" t="s">
        <v>348</v>
      </c>
      <c r="F222" s="304">
        <v>1</v>
      </c>
      <c r="G222" s="302">
        <v>24</v>
      </c>
      <c r="H222" s="307"/>
      <c r="I222" s="304" t="s">
        <v>11</v>
      </c>
      <c r="J222" s="305" t="s">
        <v>15</v>
      </c>
      <c r="K222" s="308" t="s">
        <v>307</v>
      </c>
    </row>
    <row r="223" spans="1:14" ht="27" thickTop="1" thickBot="1" x14ac:dyDescent="0.25">
      <c r="A223" s="305">
        <v>216</v>
      </c>
      <c r="B223" s="283" t="s">
        <v>303</v>
      </c>
      <c r="C223" s="325" t="s">
        <v>530</v>
      </c>
      <c r="D223" s="304" t="s">
        <v>10</v>
      </c>
      <c r="E223" s="302" t="s">
        <v>532</v>
      </c>
      <c r="F223" s="304">
        <v>1</v>
      </c>
      <c r="G223" s="302">
        <v>26.3</v>
      </c>
      <c r="H223" s="307"/>
      <c r="I223" s="304" t="s">
        <v>11</v>
      </c>
      <c r="J223" s="305" t="s">
        <v>15</v>
      </c>
      <c r="K223" s="308" t="s">
        <v>307</v>
      </c>
    </row>
    <row r="224" spans="1:14" ht="27" thickTop="1" thickBot="1" x14ac:dyDescent="0.25">
      <c r="A224" s="305">
        <v>217</v>
      </c>
      <c r="B224" s="283" t="s">
        <v>303</v>
      </c>
      <c r="C224" s="325" t="s">
        <v>530</v>
      </c>
      <c r="D224" s="304" t="s">
        <v>10</v>
      </c>
      <c r="E224" s="302" t="s">
        <v>335</v>
      </c>
      <c r="F224" s="304">
        <v>1</v>
      </c>
      <c r="G224" s="302">
        <v>24</v>
      </c>
      <c r="H224" s="307"/>
      <c r="I224" s="304" t="s">
        <v>11</v>
      </c>
      <c r="J224" s="305" t="s">
        <v>15</v>
      </c>
      <c r="K224" s="308" t="s">
        <v>307</v>
      </c>
    </row>
    <row r="225" spans="1:12" ht="14.25" thickTop="1" thickBot="1" x14ac:dyDescent="0.25">
      <c r="A225" s="305">
        <v>218</v>
      </c>
      <c r="B225" s="283" t="s">
        <v>303</v>
      </c>
      <c r="C225" s="325" t="s">
        <v>530</v>
      </c>
      <c r="D225" s="304" t="s">
        <v>10</v>
      </c>
      <c r="E225" s="302" t="s">
        <v>335</v>
      </c>
      <c r="F225" s="304">
        <v>1</v>
      </c>
      <c r="G225" s="302">
        <v>24</v>
      </c>
      <c r="H225" s="307"/>
      <c r="I225" s="304" t="s">
        <v>11</v>
      </c>
      <c r="J225" s="305" t="s">
        <v>15</v>
      </c>
      <c r="K225" s="306">
        <v>84.16</v>
      </c>
    </row>
    <row r="226" spans="1:12" ht="14.25" thickTop="1" thickBot="1" x14ac:dyDescent="0.25">
      <c r="A226" s="314">
        <v>219</v>
      </c>
      <c r="B226" s="276" t="s">
        <v>303</v>
      </c>
      <c r="C226" s="329" t="s">
        <v>530</v>
      </c>
      <c r="D226" s="313" t="s">
        <v>10</v>
      </c>
      <c r="E226" s="311" t="s">
        <v>334</v>
      </c>
      <c r="F226" s="313">
        <v>1</v>
      </c>
      <c r="G226" s="311">
        <v>24</v>
      </c>
      <c r="H226" s="312"/>
      <c r="I226" s="313" t="s">
        <v>11</v>
      </c>
      <c r="J226" s="314" t="s">
        <v>15</v>
      </c>
      <c r="K226" s="332">
        <v>104.56</v>
      </c>
    </row>
    <row r="227" spans="1:12" s="289" customFormat="1" ht="13.5" thickBot="1" x14ac:dyDescent="0.25">
      <c r="A227" s="305">
        <v>220</v>
      </c>
      <c r="B227" s="283" t="s">
        <v>303</v>
      </c>
      <c r="C227" s="325" t="s">
        <v>533</v>
      </c>
      <c r="D227" s="302" t="s">
        <v>10</v>
      </c>
      <c r="E227" s="302" t="s">
        <v>434</v>
      </c>
      <c r="F227" s="302">
        <v>1</v>
      </c>
      <c r="G227" s="302">
        <v>24</v>
      </c>
      <c r="H227" s="392">
        <f>SUM(G227:G233)</f>
        <v>168</v>
      </c>
      <c r="I227" s="304" t="s">
        <v>11</v>
      </c>
      <c r="J227" s="305" t="s">
        <v>15</v>
      </c>
      <c r="K227" s="306">
        <v>2467.06</v>
      </c>
    </row>
    <row r="228" spans="1:12" s="289" customFormat="1" ht="14.25" thickTop="1" thickBot="1" x14ac:dyDescent="0.25">
      <c r="A228" s="305">
        <v>221</v>
      </c>
      <c r="B228" s="283" t="s">
        <v>303</v>
      </c>
      <c r="C228" s="325" t="s">
        <v>533</v>
      </c>
      <c r="D228" s="302" t="s">
        <v>10</v>
      </c>
      <c r="E228" s="302" t="s">
        <v>348</v>
      </c>
      <c r="F228" s="302">
        <v>1</v>
      </c>
      <c r="G228" s="302">
        <v>24</v>
      </c>
      <c r="H228" s="307"/>
      <c r="I228" s="304" t="s">
        <v>11</v>
      </c>
      <c r="J228" s="305" t="s">
        <v>15</v>
      </c>
      <c r="K228" s="306">
        <v>2467.06</v>
      </c>
    </row>
    <row r="229" spans="1:12" s="289" customFormat="1" ht="14.25" thickTop="1" thickBot="1" x14ac:dyDescent="0.25">
      <c r="A229" s="305">
        <v>222</v>
      </c>
      <c r="B229" s="283" t="s">
        <v>303</v>
      </c>
      <c r="C229" s="325" t="s">
        <v>533</v>
      </c>
      <c r="D229" s="323" t="s">
        <v>10</v>
      </c>
      <c r="E229" s="323" t="s">
        <v>534</v>
      </c>
      <c r="F229" s="323">
        <v>1</v>
      </c>
      <c r="G229" s="323">
        <v>23</v>
      </c>
      <c r="H229" s="406"/>
      <c r="I229" s="304" t="s">
        <v>11</v>
      </c>
      <c r="J229" s="305" t="s">
        <v>15</v>
      </c>
      <c r="K229" s="306">
        <v>2364.27</v>
      </c>
    </row>
    <row r="230" spans="1:12" s="289" customFormat="1" ht="14.25" thickTop="1" thickBot="1" x14ac:dyDescent="0.25">
      <c r="A230" s="305">
        <v>223</v>
      </c>
      <c r="B230" s="283" t="s">
        <v>303</v>
      </c>
      <c r="C230" s="325" t="s">
        <v>533</v>
      </c>
      <c r="D230" s="302" t="s">
        <v>10</v>
      </c>
      <c r="E230" s="302" t="s">
        <v>348</v>
      </c>
      <c r="F230" s="302">
        <v>1</v>
      </c>
      <c r="G230" s="302">
        <v>24</v>
      </c>
      <c r="H230" s="328"/>
      <c r="I230" s="304" t="s">
        <v>11</v>
      </c>
      <c r="J230" s="305" t="s">
        <v>15</v>
      </c>
      <c r="K230" s="306">
        <v>171.69</v>
      </c>
    </row>
    <row r="231" spans="1:12" s="289" customFormat="1" ht="27" thickTop="1" thickBot="1" x14ac:dyDescent="0.25">
      <c r="A231" s="305">
        <v>224</v>
      </c>
      <c r="B231" s="283" t="s">
        <v>303</v>
      </c>
      <c r="C231" s="325" t="s">
        <v>533</v>
      </c>
      <c r="D231" s="302" t="s">
        <v>10</v>
      </c>
      <c r="E231" s="302" t="s">
        <v>348</v>
      </c>
      <c r="F231" s="302">
        <v>1</v>
      </c>
      <c r="G231" s="302">
        <v>24</v>
      </c>
      <c r="H231" s="303"/>
      <c r="I231" s="304" t="s">
        <v>11</v>
      </c>
      <c r="J231" s="305" t="s">
        <v>15</v>
      </c>
      <c r="K231" s="308" t="s">
        <v>307</v>
      </c>
    </row>
    <row r="232" spans="1:12" s="289" customFormat="1" ht="27" thickTop="1" thickBot="1" x14ac:dyDescent="0.25">
      <c r="A232" s="305">
        <v>225</v>
      </c>
      <c r="B232" s="283" t="s">
        <v>303</v>
      </c>
      <c r="C232" s="325" t="s">
        <v>533</v>
      </c>
      <c r="D232" s="302" t="s">
        <v>10</v>
      </c>
      <c r="E232" s="302" t="s">
        <v>535</v>
      </c>
      <c r="F232" s="302">
        <v>1</v>
      </c>
      <c r="G232" s="302">
        <v>25</v>
      </c>
      <c r="H232" s="328"/>
      <c r="I232" s="304" t="s">
        <v>11</v>
      </c>
      <c r="J232" s="305" t="s">
        <v>15</v>
      </c>
      <c r="K232" s="308" t="s">
        <v>307</v>
      </c>
    </row>
    <row r="233" spans="1:12" ht="27" thickTop="1" thickBot="1" x14ac:dyDescent="0.25">
      <c r="A233" s="314">
        <v>226</v>
      </c>
      <c r="B233" s="276" t="s">
        <v>303</v>
      </c>
      <c r="C233" s="329" t="s">
        <v>533</v>
      </c>
      <c r="D233" s="311" t="s">
        <v>10</v>
      </c>
      <c r="E233" s="311" t="s">
        <v>478</v>
      </c>
      <c r="F233" s="311">
        <v>1</v>
      </c>
      <c r="G233" s="311">
        <v>24</v>
      </c>
      <c r="H233" s="331"/>
      <c r="I233" s="313" t="s">
        <v>11</v>
      </c>
      <c r="J233" s="314" t="s">
        <v>15</v>
      </c>
      <c r="K233" s="315" t="s">
        <v>307</v>
      </c>
    </row>
    <row r="234" spans="1:12" s="289" customFormat="1" ht="26.25" thickBot="1" x14ac:dyDescent="0.25">
      <c r="A234" s="305">
        <v>227</v>
      </c>
      <c r="B234" s="283" t="s">
        <v>303</v>
      </c>
      <c r="C234" s="325" t="s">
        <v>536</v>
      </c>
      <c r="D234" s="302" t="s">
        <v>10</v>
      </c>
      <c r="E234" s="302" t="s">
        <v>537</v>
      </c>
      <c r="F234" s="302">
        <v>1</v>
      </c>
      <c r="G234" s="302">
        <v>26</v>
      </c>
      <c r="H234" s="392">
        <f>SUM(G234:G236)</f>
        <v>76</v>
      </c>
      <c r="I234" s="304" t="s">
        <v>11</v>
      </c>
      <c r="J234" s="305" t="s">
        <v>15</v>
      </c>
      <c r="K234" s="308" t="s">
        <v>307</v>
      </c>
    </row>
    <row r="235" spans="1:12" s="289" customFormat="1" ht="27" thickTop="1" thickBot="1" x14ac:dyDescent="0.25">
      <c r="A235" s="305">
        <v>228</v>
      </c>
      <c r="B235" s="283" t="s">
        <v>303</v>
      </c>
      <c r="C235" s="325" t="s">
        <v>536</v>
      </c>
      <c r="D235" s="302" t="s">
        <v>10</v>
      </c>
      <c r="E235" s="302" t="s">
        <v>348</v>
      </c>
      <c r="F235" s="302">
        <v>1</v>
      </c>
      <c r="G235" s="302">
        <v>25</v>
      </c>
      <c r="H235" s="307"/>
      <c r="I235" s="304" t="s">
        <v>11</v>
      </c>
      <c r="J235" s="305" t="s">
        <v>15</v>
      </c>
      <c r="K235" s="308" t="s">
        <v>307</v>
      </c>
    </row>
    <row r="236" spans="1:12" s="289" customFormat="1" ht="27" thickTop="1" thickBot="1" x14ac:dyDescent="0.25">
      <c r="A236" s="314">
        <v>229</v>
      </c>
      <c r="B236" s="276" t="s">
        <v>303</v>
      </c>
      <c r="C236" s="329" t="s">
        <v>536</v>
      </c>
      <c r="D236" s="311" t="s">
        <v>10</v>
      </c>
      <c r="E236" s="311" t="s">
        <v>348</v>
      </c>
      <c r="F236" s="311">
        <v>1</v>
      </c>
      <c r="G236" s="311">
        <v>25</v>
      </c>
      <c r="H236" s="312"/>
      <c r="I236" s="313" t="s">
        <v>11</v>
      </c>
      <c r="J236" s="314" t="s">
        <v>15</v>
      </c>
      <c r="K236" s="315" t="s">
        <v>307</v>
      </c>
    </row>
    <row r="237" spans="1:12" s="289" customFormat="1" ht="13.5" thickBot="1" x14ac:dyDescent="0.25">
      <c r="A237" s="305">
        <v>230</v>
      </c>
      <c r="B237" s="283" t="s">
        <v>303</v>
      </c>
      <c r="C237" s="348" t="s">
        <v>538</v>
      </c>
      <c r="D237" s="349" t="s">
        <v>10</v>
      </c>
      <c r="E237" s="300" t="s">
        <v>539</v>
      </c>
      <c r="F237" s="349">
        <v>1</v>
      </c>
      <c r="G237" s="300">
        <v>45</v>
      </c>
      <c r="H237" s="303">
        <f>SUM(G237:G240)</f>
        <v>114</v>
      </c>
      <c r="I237" s="349" t="s">
        <v>11</v>
      </c>
      <c r="J237" s="305" t="s">
        <v>15</v>
      </c>
      <c r="K237" s="350">
        <v>5086.1400000000003</v>
      </c>
      <c r="L237" s="289" t="s">
        <v>505</v>
      </c>
    </row>
    <row r="238" spans="1:12" s="289" customFormat="1" ht="14.25" thickTop="1" thickBot="1" x14ac:dyDescent="0.25">
      <c r="A238" s="305">
        <v>231</v>
      </c>
      <c r="B238" s="283" t="s">
        <v>303</v>
      </c>
      <c r="C238" s="325" t="s">
        <v>538</v>
      </c>
      <c r="D238" s="304" t="s">
        <v>10</v>
      </c>
      <c r="E238" s="302" t="s">
        <v>540</v>
      </c>
      <c r="F238" s="304">
        <v>1</v>
      </c>
      <c r="G238" s="302">
        <v>22</v>
      </c>
      <c r="H238" s="307"/>
      <c r="I238" s="304" t="s">
        <v>11</v>
      </c>
      <c r="J238" s="305" t="s">
        <v>15</v>
      </c>
      <c r="K238" s="306">
        <v>750.87</v>
      </c>
      <c r="L238" s="289" t="s">
        <v>541</v>
      </c>
    </row>
    <row r="239" spans="1:12" s="289" customFormat="1" ht="14.25" thickTop="1" thickBot="1" x14ac:dyDescent="0.25">
      <c r="A239" s="305">
        <v>232</v>
      </c>
      <c r="B239" s="283" t="s">
        <v>303</v>
      </c>
      <c r="C239" s="325" t="s">
        <v>538</v>
      </c>
      <c r="D239" s="304" t="s">
        <v>10</v>
      </c>
      <c r="E239" s="302" t="s">
        <v>542</v>
      </c>
      <c r="F239" s="304">
        <v>1</v>
      </c>
      <c r="G239" s="302">
        <v>23</v>
      </c>
      <c r="H239" s="307"/>
      <c r="I239" s="304" t="s">
        <v>11</v>
      </c>
      <c r="J239" s="305" t="s">
        <v>15</v>
      </c>
      <c r="K239" s="306">
        <v>1222.3400000000001</v>
      </c>
      <c r="L239" s="289" t="s">
        <v>543</v>
      </c>
    </row>
    <row r="240" spans="1:12" s="289" customFormat="1" ht="27" thickTop="1" thickBot="1" x14ac:dyDescent="0.25">
      <c r="A240" s="314">
        <v>233</v>
      </c>
      <c r="B240" s="276" t="s">
        <v>303</v>
      </c>
      <c r="C240" s="329" t="s">
        <v>538</v>
      </c>
      <c r="D240" s="313" t="s">
        <v>10</v>
      </c>
      <c r="E240" s="311" t="s">
        <v>544</v>
      </c>
      <c r="F240" s="313">
        <v>1</v>
      </c>
      <c r="G240" s="311">
        <v>24</v>
      </c>
      <c r="H240" s="312"/>
      <c r="I240" s="313" t="s">
        <v>11</v>
      </c>
      <c r="J240" s="314" t="s">
        <v>15</v>
      </c>
      <c r="K240" s="315" t="s">
        <v>307</v>
      </c>
      <c r="L240" s="289" t="s">
        <v>545</v>
      </c>
    </row>
    <row r="241" spans="1:11" s="289" customFormat="1" ht="13.5" thickBot="1" x14ac:dyDescent="0.25">
      <c r="A241" s="305">
        <v>234</v>
      </c>
      <c r="B241" s="283" t="s">
        <v>303</v>
      </c>
      <c r="C241" s="382" t="s">
        <v>546</v>
      </c>
      <c r="D241" s="383" t="s">
        <v>10</v>
      </c>
      <c r="E241" s="299" t="s">
        <v>547</v>
      </c>
      <c r="F241" s="383">
        <v>1</v>
      </c>
      <c r="G241" s="299">
        <v>35.4</v>
      </c>
      <c r="H241" s="384">
        <f>SUM(G241:G242)</f>
        <v>70.8</v>
      </c>
      <c r="I241" s="383" t="s">
        <v>268</v>
      </c>
      <c r="J241" s="282" t="s">
        <v>15</v>
      </c>
      <c r="K241" s="319">
        <v>6.07</v>
      </c>
    </row>
    <row r="242" spans="1:11" s="289" customFormat="1" ht="14.25" thickTop="1" thickBot="1" x14ac:dyDescent="0.25">
      <c r="A242" s="314">
        <v>235</v>
      </c>
      <c r="B242" s="276" t="s">
        <v>303</v>
      </c>
      <c r="C242" s="309" t="s">
        <v>546</v>
      </c>
      <c r="D242" s="280" t="s">
        <v>10</v>
      </c>
      <c r="E242" s="279" t="s">
        <v>547</v>
      </c>
      <c r="F242" s="280">
        <v>1</v>
      </c>
      <c r="G242" s="279">
        <v>35.4</v>
      </c>
      <c r="H242" s="297"/>
      <c r="I242" s="280" t="s">
        <v>268</v>
      </c>
      <c r="J242" s="275" t="s">
        <v>15</v>
      </c>
      <c r="K242" s="322">
        <v>6.07</v>
      </c>
    </row>
    <row r="243" spans="1:11" s="289" customFormat="1" ht="13.5" thickBot="1" x14ac:dyDescent="0.25">
      <c r="A243" s="305">
        <v>236</v>
      </c>
      <c r="B243" s="283" t="s">
        <v>303</v>
      </c>
      <c r="C243" s="348" t="s">
        <v>548</v>
      </c>
      <c r="D243" s="300" t="s">
        <v>10</v>
      </c>
      <c r="E243" s="300" t="s">
        <v>549</v>
      </c>
      <c r="F243" s="300">
        <v>1</v>
      </c>
      <c r="G243" s="300">
        <v>49.5</v>
      </c>
      <c r="H243" s="303">
        <f>SUM(G243:G250)</f>
        <v>371.1</v>
      </c>
      <c r="I243" s="349" t="s">
        <v>11</v>
      </c>
      <c r="J243" s="305" t="s">
        <v>15</v>
      </c>
      <c r="K243" s="350">
        <v>11549.13</v>
      </c>
    </row>
    <row r="244" spans="1:11" s="289" customFormat="1" ht="14.25" thickTop="1" thickBot="1" x14ac:dyDescent="0.25">
      <c r="A244" s="305">
        <v>237</v>
      </c>
      <c r="B244" s="283" t="s">
        <v>303</v>
      </c>
      <c r="C244" s="325" t="s">
        <v>548</v>
      </c>
      <c r="D244" s="323" t="s">
        <v>10</v>
      </c>
      <c r="E244" s="323" t="s">
        <v>549</v>
      </c>
      <c r="F244" s="323">
        <v>1</v>
      </c>
      <c r="G244" s="323">
        <v>49.5</v>
      </c>
      <c r="H244" s="406"/>
      <c r="I244" s="304" t="s">
        <v>11</v>
      </c>
      <c r="J244" s="305" t="s">
        <v>15</v>
      </c>
      <c r="K244" s="306">
        <v>11549.13</v>
      </c>
    </row>
    <row r="245" spans="1:11" s="289" customFormat="1" ht="14.25" thickTop="1" thickBot="1" x14ac:dyDescent="0.25">
      <c r="A245" s="305">
        <v>238</v>
      </c>
      <c r="B245" s="283" t="s">
        <v>303</v>
      </c>
      <c r="C245" s="325" t="s">
        <v>548</v>
      </c>
      <c r="D245" s="302" t="s">
        <v>10</v>
      </c>
      <c r="E245" s="302" t="s">
        <v>549</v>
      </c>
      <c r="F245" s="302">
        <v>1</v>
      </c>
      <c r="G245" s="302">
        <v>49.5</v>
      </c>
      <c r="H245" s="307"/>
      <c r="I245" s="304" t="s">
        <v>11</v>
      </c>
      <c r="J245" s="305" t="s">
        <v>15</v>
      </c>
      <c r="K245" s="306">
        <v>11549.13</v>
      </c>
    </row>
    <row r="246" spans="1:11" s="289" customFormat="1" ht="14.25" thickTop="1" thickBot="1" x14ac:dyDescent="0.25">
      <c r="A246" s="305">
        <v>239</v>
      </c>
      <c r="B246" s="283" t="s">
        <v>303</v>
      </c>
      <c r="C246" s="325" t="s">
        <v>548</v>
      </c>
      <c r="D246" s="302" t="s">
        <v>10</v>
      </c>
      <c r="E246" s="302" t="s">
        <v>549</v>
      </c>
      <c r="F246" s="302">
        <v>1</v>
      </c>
      <c r="G246" s="302">
        <v>49.5</v>
      </c>
      <c r="H246" s="307"/>
      <c r="I246" s="304" t="s">
        <v>11</v>
      </c>
      <c r="J246" s="305" t="s">
        <v>15</v>
      </c>
      <c r="K246" s="306">
        <v>5863.24</v>
      </c>
    </row>
    <row r="247" spans="1:11" s="289" customFormat="1" ht="14.25" thickTop="1" thickBot="1" x14ac:dyDescent="0.25">
      <c r="A247" s="305">
        <v>240</v>
      </c>
      <c r="B247" s="283" t="s">
        <v>303</v>
      </c>
      <c r="C247" s="325" t="s">
        <v>548</v>
      </c>
      <c r="D247" s="302" t="s">
        <v>10</v>
      </c>
      <c r="E247" s="302" t="s">
        <v>549</v>
      </c>
      <c r="F247" s="302">
        <v>1</v>
      </c>
      <c r="G247" s="302">
        <v>49.5</v>
      </c>
      <c r="H247" s="307"/>
      <c r="I247" s="304" t="s">
        <v>11</v>
      </c>
      <c r="J247" s="305" t="s">
        <v>15</v>
      </c>
      <c r="K247" s="306">
        <v>5863.24</v>
      </c>
    </row>
    <row r="248" spans="1:11" s="289" customFormat="1" ht="14.25" thickTop="1" thickBot="1" x14ac:dyDescent="0.25">
      <c r="A248" s="305">
        <v>241</v>
      </c>
      <c r="B248" s="283" t="s">
        <v>303</v>
      </c>
      <c r="C248" s="325" t="s">
        <v>548</v>
      </c>
      <c r="D248" s="302" t="s">
        <v>10</v>
      </c>
      <c r="E248" s="302" t="s">
        <v>550</v>
      </c>
      <c r="F248" s="302">
        <v>1</v>
      </c>
      <c r="G248" s="302">
        <v>49.8</v>
      </c>
      <c r="H248" s="307"/>
      <c r="I248" s="304" t="s">
        <v>11</v>
      </c>
      <c r="J248" s="305" t="s">
        <v>15</v>
      </c>
      <c r="K248" s="306">
        <v>6324.53</v>
      </c>
    </row>
    <row r="249" spans="1:11" s="289" customFormat="1" ht="27" thickTop="1" thickBot="1" x14ac:dyDescent="0.25">
      <c r="A249" s="305">
        <v>242</v>
      </c>
      <c r="B249" s="283" t="s">
        <v>303</v>
      </c>
      <c r="C249" s="325" t="s">
        <v>548</v>
      </c>
      <c r="D249" s="302" t="s">
        <v>10</v>
      </c>
      <c r="E249" s="302" t="s">
        <v>550</v>
      </c>
      <c r="F249" s="302">
        <v>1</v>
      </c>
      <c r="G249" s="302">
        <v>49.8</v>
      </c>
      <c r="H249" s="328"/>
      <c r="I249" s="304" t="s">
        <v>11</v>
      </c>
      <c r="J249" s="305" t="s">
        <v>15</v>
      </c>
      <c r="K249" s="308" t="s">
        <v>307</v>
      </c>
    </row>
    <row r="250" spans="1:11" s="289" customFormat="1" ht="27" thickTop="1" thickBot="1" x14ac:dyDescent="0.25">
      <c r="A250" s="314">
        <v>243</v>
      </c>
      <c r="B250" s="276" t="s">
        <v>303</v>
      </c>
      <c r="C250" s="329" t="s">
        <v>548</v>
      </c>
      <c r="D250" s="311" t="s">
        <v>10</v>
      </c>
      <c r="E250" s="311" t="s">
        <v>551</v>
      </c>
      <c r="F250" s="311">
        <v>1</v>
      </c>
      <c r="G250" s="311">
        <v>24</v>
      </c>
      <c r="H250" s="331"/>
      <c r="I250" s="313" t="s">
        <v>11</v>
      </c>
      <c r="J250" s="314" t="s">
        <v>15</v>
      </c>
      <c r="K250" s="315" t="s">
        <v>307</v>
      </c>
    </row>
    <row r="251" spans="1:11" ht="13.5" thickBot="1" x14ac:dyDescent="0.25">
      <c r="A251" s="305">
        <v>244</v>
      </c>
      <c r="B251" s="381" t="s">
        <v>303</v>
      </c>
      <c r="C251" s="370" t="s">
        <v>552</v>
      </c>
      <c r="D251" s="371" t="s">
        <v>10</v>
      </c>
      <c r="E251" s="371" t="s">
        <v>553</v>
      </c>
      <c r="F251" s="371">
        <v>1</v>
      </c>
      <c r="G251" s="371">
        <v>24</v>
      </c>
      <c r="H251" s="432">
        <f>SUM(G251:G254)</f>
        <v>118</v>
      </c>
      <c r="I251" s="431" t="s">
        <v>11</v>
      </c>
      <c r="J251" s="433" t="s">
        <v>15</v>
      </c>
      <c r="K251" s="434">
        <v>6214.7800000000007</v>
      </c>
    </row>
    <row r="252" spans="1:11" ht="27" thickTop="1" thickBot="1" x14ac:dyDescent="0.25">
      <c r="A252" s="305">
        <v>245</v>
      </c>
      <c r="B252" s="283" t="s">
        <v>303</v>
      </c>
      <c r="C252" s="325" t="s">
        <v>552</v>
      </c>
      <c r="D252" s="323" t="s">
        <v>10</v>
      </c>
      <c r="E252" s="323" t="s">
        <v>554</v>
      </c>
      <c r="F252" s="323">
        <v>1</v>
      </c>
      <c r="G252" s="323">
        <v>25</v>
      </c>
      <c r="H252" s="406"/>
      <c r="I252" s="304" t="s">
        <v>11</v>
      </c>
      <c r="J252" s="305" t="s">
        <v>15</v>
      </c>
      <c r="K252" s="308" t="s">
        <v>307</v>
      </c>
    </row>
    <row r="253" spans="1:11" ht="27" thickTop="1" thickBot="1" x14ac:dyDescent="0.25">
      <c r="A253" s="305">
        <v>246</v>
      </c>
      <c r="B253" s="283" t="s">
        <v>303</v>
      </c>
      <c r="C253" s="325" t="s">
        <v>552</v>
      </c>
      <c r="D253" s="302" t="s">
        <v>10</v>
      </c>
      <c r="E253" s="302" t="s">
        <v>555</v>
      </c>
      <c r="F253" s="302">
        <v>1</v>
      </c>
      <c r="G253" s="302">
        <v>45</v>
      </c>
      <c r="H253" s="307"/>
      <c r="I253" s="304" t="s">
        <v>11</v>
      </c>
      <c r="J253" s="305" t="s">
        <v>15</v>
      </c>
      <c r="K253" s="308" t="s">
        <v>307</v>
      </c>
    </row>
    <row r="254" spans="1:11" ht="27" thickTop="1" thickBot="1" x14ac:dyDescent="0.25">
      <c r="A254" s="314">
        <v>247</v>
      </c>
      <c r="B254" s="276" t="s">
        <v>303</v>
      </c>
      <c r="C254" s="329" t="s">
        <v>552</v>
      </c>
      <c r="D254" s="311" t="s">
        <v>10</v>
      </c>
      <c r="E254" s="311" t="s">
        <v>407</v>
      </c>
      <c r="F254" s="311">
        <v>1</v>
      </c>
      <c r="G254" s="311">
        <v>24</v>
      </c>
      <c r="H254" s="312"/>
      <c r="I254" s="313" t="s">
        <v>11</v>
      </c>
      <c r="J254" s="314" t="s">
        <v>15</v>
      </c>
      <c r="K254" s="315" t="s">
        <v>307</v>
      </c>
    </row>
    <row r="255" spans="1:11" s="334" customFormat="1" ht="26.25" thickBot="1" x14ac:dyDescent="0.25">
      <c r="A255" s="305">
        <v>248</v>
      </c>
      <c r="B255" s="283" t="s">
        <v>303</v>
      </c>
      <c r="C255" s="325" t="s">
        <v>556</v>
      </c>
      <c r="D255" s="304" t="s">
        <v>10</v>
      </c>
      <c r="E255" s="302" t="s">
        <v>557</v>
      </c>
      <c r="F255" s="304">
        <v>1</v>
      </c>
      <c r="G255" s="302">
        <v>21</v>
      </c>
      <c r="H255" s="392">
        <f>SUM(G255:G257)</f>
        <v>117</v>
      </c>
      <c r="I255" s="304" t="s">
        <v>0</v>
      </c>
      <c r="J255" s="305" t="s">
        <v>15</v>
      </c>
      <c r="K255" s="308" t="s">
        <v>307</v>
      </c>
    </row>
    <row r="256" spans="1:11" s="334" customFormat="1" ht="27" thickTop="1" thickBot="1" x14ac:dyDescent="0.25">
      <c r="A256" s="305">
        <v>249</v>
      </c>
      <c r="B256" s="283" t="s">
        <v>303</v>
      </c>
      <c r="C256" s="325" t="s">
        <v>556</v>
      </c>
      <c r="D256" s="304" t="s">
        <v>10</v>
      </c>
      <c r="E256" s="302" t="s">
        <v>558</v>
      </c>
      <c r="F256" s="304">
        <v>1</v>
      </c>
      <c r="G256" s="302">
        <v>48</v>
      </c>
      <c r="H256" s="307"/>
      <c r="I256" s="304" t="s">
        <v>0</v>
      </c>
      <c r="J256" s="305" t="s">
        <v>15</v>
      </c>
      <c r="K256" s="308" t="s">
        <v>307</v>
      </c>
    </row>
    <row r="257" spans="1:14" s="334" customFormat="1" ht="27" thickTop="1" thickBot="1" x14ac:dyDescent="0.25">
      <c r="A257" s="314">
        <v>250</v>
      </c>
      <c r="B257" s="276" t="s">
        <v>303</v>
      </c>
      <c r="C257" s="329" t="s">
        <v>556</v>
      </c>
      <c r="D257" s="313" t="s">
        <v>10</v>
      </c>
      <c r="E257" s="311" t="s">
        <v>558</v>
      </c>
      <c r="F257" s="313">
        <v>1</v>
      </c>
      <c r="G257" s="311">
        <v>48</v>
      </c>
      <c r="H257" s="312"/>
      <c r="I257" s="313" t="s">
        <v>0</v>
      </c>
      <c r="J257" s="314" t="s">
        <v>15</v>
      </c>
      <c r="K257" s="315" t="s">
        <v>307</v>
      </c>
    </row>
    <row r="258" spans="1:14" s="289" customFormat="1" ht="13.5" thickBot="1" x14ac:dyDescent="0.25">
      <c r="A258" s="305">
        <v>251</v>
      </c>
      <c r="B258" s="283" t="s">
        <v>303</v>
      </c>
      <c r="C258" s="325" t="s">
        <v>559</v>
      </c>
      <c r="D258" s="304" t="s">
        <v>10</v>
      </c>
      <c r="E258" s="302" t="s">
        <v>354</v>
      </c>
      <c r="F258" s="304">
        <v>1</v>
      </c>
      <c r="G258" s="302">
        <v>49</v>
      </c>
      <c r="H258" s="392">
        <f>SUM(G258:G259)</f>
        <v>74</v>
      </c>
      <c r="I258" s="304" t="s">
        <v>11</v>
      </c>
      <c r="J258" s="305" t="s">
        <v>15</v>
      </c>
      <c r="K258" s="306">
        <v>7943.55</v>
      </c>
      <c r="L258" s="289" t="s">
        <v>355</v>
      </c>
      <c r="N258" s="289" t="s">
        <v>288</v>
      </c>
    </row>
    <row r="259" spans="1:14" s="289" customFormat="1" ht="27" thickTop="1" thickBot="1" x14ac:dyDescent="0.25">
      <c r="A259" s="314">
        <v>252</v>
      </c>
      <c r="B259" s="276" t="s">
        <v>303</v>
      </c>
      <c r="C259" s="329" t="s">
        <v>559</v>
      </c>
      <c r="D259" s="313" t="s">
        <v>10</v>
      </c>
      <c r="E259" s="311" t="s">
        <v>560</v>
      </c>
      <c r="F259" s="313">
        <v>1</v>
      </c>
      <c r="G259" s="311">
        <v>25</v>
      </c>
      <c r="H259" s="312"/>
      <c r="I259" s="313" t="s">
        <v>11</v>
      </c>
      <c r="J259" s="314" t="s">
        <v>15</v>
      </c>
      <c r="K259" s="315" t="s">
        <v>307</v>
      </c>
      <c r="L259" s="289" t="s">
        <v>355</v>
      </c>
      <c r="N259" s="289" t="s">
        <v>561</v>
      </c>
    </row>
    <row r="260" spans="1:14" s="289" customFormat="1" ht="13.5" thickBot="1" x14ac:dyDescent="0.25">
      <c r="A260" s="305">
        <v>253</v>
      </c>
      <c r="B260" s="283" t="s">
        <v>303</v>
      </c>
      <c r="C260" s="336" t="s">
        <v>562</v>
      </c>
      <c r="D260" s="286" t="s">
        <v>10</v>
      </c>
      <c r="E260" s="286" t="s">
        <v>392</v>
      </c>
      <c r="F260" s="286">
        <v>1</v>
      </c>
      <c r="G260" s="286">
        <v>43</v>
      </c>
      <c r="H260" s="293">
        <f>SUM(G260:G275)</f>
        <v>528</v>
      </c>
      <c r="I260" s="285" t="s">
        <v>11</v>
      </c>
      <c r="J260" s="282" t="s">
        <v>15</v>
      </c>
      <c r="K260" s="393">
        <v>7998.42</v>
      </c>
      <c r="L260" s="289" t="s">
        <v>355</v>
      </c>
      <c r="N260" s="289" t="s">
        <v>275</v>
      </c>
    </row>
    <row r="261" spans="1:14" s="289" customFormat="1" ht="14.25" thickTop="1" thickBot="1" x14ac:dyDescent="0.25">
      <c r="A261" s="305">
        <v>254</v>
      </c>
      <c r="B261" s="283" t="s">
        <v>303</v>
      </c>
      <c r="C261" s="290" t="s">
        <v>562</v>
      </c>
      <c r="D261" s="292" t="s">
        <v>10</v>
      </c>
      <c r="E261" s="292" t="s">
        <v>392</v>
      </c>
      <c r="F261" s="292">
        <v>1</v>
      </c>
      <c r="G261" s="292">
        <v>43</v>
      </c>
      <c r="H261" s="366"/>
      <c r="I261" s="294" t="s">
        <v>11</v>
      </c>
      <c r="J261" s="282" t="s">
        <v>15</v>
      </c>
      <c r="K261" s="319">
        <v>7998.42</v>
      </c>
      <c r="L261" s="289" t="s">
        <v>355</v>
      </c>
      <c r="N261" s="289" t="s">
        <v>275</v>
      </c>
    </row>
    <row r="262" spans="1:14" s="289" customFormat="1" ht="14.25" thickTop="1" thickBot="1" x14ac:dyDescent="0.25">
      <c r="A262" s="305">
        <v>255</v>
      </c>
      <c r="B262" s="283" t="s">
        <v>303</v>
      </c>
      <c r="C262" s="290" t="s">
        <v>562</v>
      </c>
      <c r="D262" s="292" t="s">
        <v>10</v>
      </c>
      <c r="E262" s="292" t="s">
        <v>392</v>
      </c>
      <c r="F262" s="292">
        <v>1</v>
      </c>
      <c r="G262" s="292">
        <v>43</v>
      </c>
      <c r="H262" s="366"/>
      <c r="I262" s="294" t="s">
        <v>11</v>
      </c>
      <c r="J262" s="282" t="s">
        <v>15</v>
      </c>
      <c r="K262" s="319">
        <v>7998.42</v>
      </c>
      <c r="L262" s="289" t="s">
        <v>355</v>
      </c>
      <c r="N262" s="289" t="s">
        <v>275</v>
      </c>
    </row>
    <row r="263" spans="1:14" s="289" customFormat="1" ht="14.25" thickTop="1" thickBot="1" x14ac:dyDescent="0.25">
      <c r="A263" s="305">
        <v>256</v>
      </c>
      <c r="B263" s="283" t="s">
        <v>303</v>
      </c>
      <c r="C263" s="290" t="s">
        <v>562</v>
      </c>
      <c r="D263" s="292" t="s">
        <v>10</v>
      </c>
      <c r="E263" s="292" t="s">
        <v>392</v>
      </c>
      <c r="F263" s="292">
        <v>1</v>
      </c>
      <c r="G263" s="292">
        <v>43</v>
      </c>
      <c r="H263" s="366"/>
      <c r="I263" s="294" t="s">
        <v>11</v>
      </c>
      <c r="J263" s="282" t="s">
        <v>15</v>
      </c>
      <c r="K263" s="319">
        <v>7998.42</v>
      </c>
      <c r="L263" s="289" t="s">
        <v>355</v>
      </c>
      <c r="N263" s="289" t="s">
        <v>275</v>
      </c>
    </row>
    <row r="264" spans="1:14" s="289" customFormat="1" ht="14.25" thickTop="1" thickBot="1" x14ac:dyDescent="0.25">
      <c r="A264" s="305">
        <v>257</v>
      </c>
      <c r="B264" s="283" t="s">
        <v>303</v>
      </c>
      <c r="C264" s="290" t="s">
        <v>562</v>
      </c>
      <c r="D264" s="292" t="s">
        <v>10</v>
      </c>
      <c r="E264" s="292" t="s">
        <v>563</v>
      </c>
      <c r="F264" s="292">
        <v>1</v>
      </c>
      <c r="G264" s="292">
        <v>41</v>
      </c>
      <c r="H264" s="366"/>
      <c r="I264" s="294" t="s">
        <v>11</v>
      </c>
      <c r="J264" s="282" t="s">
        <v>15</v>
      </c>
      <c r="K264" s="319">
        <v>6807.91</v>
      </c>
      <c r="L264" s="289" t="s">
        <v>355</v>
      </c>
      <c r="M264" s="289" t="s">
        <v>564</v>
      </c>
      <c r="N264" s="289" t="s">
        <v>565</v>
      </c>
    </row>
    <row r="265" spans="1:14" s="289" customFormat="1" ht="14.25" thickTop="1" thickBot="1" x14ac:dyDescent="0.25">
      <c r="A265" s="305">
        <v>258</v>
      </c>
      <c r="B265" s="283" t="s">
        <v>303</v>
      </c>
      <c r="C265" s="290" t="s">
        <v>562</v>
      </c>
      <c r="D265" s="292" t="s">
        <v>10</v>
      </c>
      <c r="E265" s="292" t="s">
        <v>566</v>
      </c>
      <c r="F265" s="292">
        <v>1</v>
      </c>
      <c r="G265" s="292">
        <v>41</v>
      </c>
      <c r="H265" s="366"/>
      <c r="I265" s="294" t="s">
        <v>11</v>
      </c>
      <c r="J265" s="282" t="s">
        <v>15</v>
      </c>
      <c r="K265" s="319">
        <v>6807.91</v>
      </c>
      <c r="L265" s="289" t="s">
        <v>355</v>
      </c>
      <c r="M265" s="289" t="s">
        <v>566</v>
      </c>
      <c r="N265" s="289" t="s">
        <v>565</v>
      </c>
    </row>
    <row r="266" spans="1:14" s="289" customFormat="1" ht="14.25" thickTop="1" thickBot="1" x14ac:dyDescent="0.25">
      <c r="A266" s="305">
        <v>259</v>
      </c>
      <c r="B266" s="283" t="s">
        <v>303</v>
      </c>
      <c r="C266" s="290" t="s">
        <v>562</v>
      </c>
      <c r="D266" s="292" t="s">
        <v>10</v>
      </c>
      <c r="E266" s="292" t="s">
        <v>567</v>
      </c>
      <c r="F266" s="292">
        <v>1</v>
      </c>
      <c r="G266" s="292">
        <v>25</v>
      </c>
      <c r="H266" s="366"/>
      <c r="I266" s="294" t="s">
        <v>11</v>
      </c>
      <c r="J266" s="282" t="s">
        <v>15</v>
      </c>
      <c r="K266" s="319">
        <v>1494.42</v>
      </c>
      <c r="L266" s="289" t="s">
        <v>355</v>
      </c>
      <c r="M266" s="289" t="s">
        <v>567</v>
      </c>
      <c r="N266" s="289" t="s">
        <v>565</v>
      </c>
    </row>
    <row r="267" spans="1:14" s="289" customFormat="1" ht="14.25" thickTop="1" thickBot="1" x14ac:dyDescent="0.25">
      <c r="A267" s="305">
        <v>260</v>
      </c>
      <c r="B267" s="283" t="s">
        <v>303</v>
      </c>
      <c r="C267" s="325" t="s">
        <v>562</v>
      </c>
      <c r="D267" s="302" t="s">
        <v>10</v>
      </c>
      <c r="E267" s="302" t="s">
        <v>348</v>
      </c>
      <c r="F267" s="302">
        <v>1</v>
      </c>
      <c r="G267" s="302">
        <v>25</v>
      </c>
      <c r="H267" s="307"/>
      <c r="I267" s="304" t="s">
        <v>11</v>
      </c>
      <c r="J267" s="305" t="s">
        <v>15</v>
      </c>
      <c r="K267" s="306">
        <v>21.45</v>
      </c>
      <c r="L267" s="289" t="s">
        <v>355</v>
      </c>
      <c r="N267" s="289" t="s">
        <v>322</v>
      </c>
    </row>
    <row r="268" spans="1:14" s="289" customFormat="1" ht="14.25" thickTop="1" thickBot="1" x14ac:dyDescent="0.25">
      <c r="A268" s="305">
        <v>261</v>
      </c>
      <c r="B268" s="283" t="s">
        <v>303</v>
      </c>
      <c r="C268" s="325" t="s">
        <v>562</v>
      </c>
      <c r="D268" s="302" t="s">
        <v>10</v>
      </c>
      <c r="E268" s="302" t="s">
        <v>568</v>
      </c>
      <c r="F268" s="302">
        <v>1</v>
      </c>
      <c r="G268" s="302">
        <v>28</v>
      </c>
      <c r="H268" s="307"/>
      <c r="I268" s="304" t="s">
        <v>11</v>
      </c>
      <c r="J268" s="305" t="s">
        <v>15</v>
      </c>
      <c r="K268" s="306">
        <v>3567.3</v>
      </c>
      <c r="L268" s="289" t="s">
        <v>355</v>
      </c>
      <c r="N268" s="289" t="s">
        <v>569</v>
      </c>
    </row>
    <row r="269" spans="1:14" s="289" customFormat="1" ht="14.25" thickTop="1" thickBot="1" x14ac:dyDescent="0.25">
      <c r="A269" s="305">
        <v>262</v>
      </c>
      <c r="B269" s="283" t="s">
        <v>303</v>
      </c>
      <c r="C269" s="325" t="s">
        <v>562</v>
      </c>
      <c r="D269" s="302" t="s">
        <v>10</v>
      </c>
      <c r="E269" s="302" t="s">
        <v>568</v>
      </c>
      <c r="F269" s="302">
        <v>1</v>
      </c>
      <c r="G269" s="302">
        <v>28</v>
      </c>
      <c r="H269" s="328"/>
      <c r="I269" s="304" t="s">
        <v>11</v>
      </c>
      <c r="J269" s="305" t="s">
        <v>15</v>
      </c>
      <c r="K269" s="306">
        <v>1190.8399999999999</v>
      </c>
      <c r="L269" s="289" t="s">
        <v>355</v>
      </c>
      <c r="N269" s="289" t="s">
        <v>570</v>
      </c>
    </row>
    <row r="270" spans="1:14" s="289" customFormat="1" ht="27" thickTop="1" thickBot="1" x14ac:dyDescent="0.25">
      <c r="A270" s="305">
        <v>263</v>
      </c>
      <c r="B270" s="283" t="s">
        <v>303</v>
      </c>
      <c r="C270" s="325" t="s">
        <v>562</v>
      </c>
      <c r="D270" s="302" t="s">
        <v>10</v>
      </c>
      <c r="E270" s="302" t="s">
        <v>568</v>
      </c>
      <c r="F270" s="302">
        <v>1</v>
      </c>
      <c r="G270" s="302">
        <v>28</v>
      </c>
      <c r="H270" s="303"/>
      <c r="I270" s="304" t="s">
        <v>11</v>
      </c>
      <c r="J270" s="305" t="s">
        <v>15</v>
      </c>
      <c r="K270" s="308" t="s">
        <v>307</v>
      </c>
      <c r="L270" s="289" t="s">
        <v>355</v>
      </c>
      <c r="N270" s="289" t="s">
        <v>571</v>
      </c>
    </row>
    <row r="271" spans="1:14" s="289" customFormat="1" ht="27" thickTop="1" thickBot="1" x14ac:dyDescent="0.25">
      <c r="A271" s="305">
        <v>264</v>
      </c>
      <c r="B271" s="283" t="s">
        <v>303</v>
      </c>
      <c r="C271" s="325" t="s">
        <v>562</v>
      </c>
      <c r="D271" s="302" t="s">
        <v>10</v>
      </c>
      <c r="E271" s="302" t="s">
        <v>568</v>
      </c>
      <c r="F271" s="302">
        <v>1</v>
      </c>
      <c r="G271" s="302">
        <v>28</v>
      </c>
      <c r="H271" s="307"/>
      <c r="I271" s="304" t="s">
        <v>11</v>
      </c>
      <c r="J271" s="305" t="s">
        <v>15</v>
      </c>
      <c r="K271" s="308" t="s">
        <v>307</v>
      </c>
      <c r="L271" s="289" t="s">
        <v>355</v>
      </c>
      <c r="N271" s="289" t="s">
        <v>572</v>
      </c>
    </row>
    <row r="272" spans="1:14" s="289" customFormat="1" ht="27" thickTop="1" thickBot="1" x14ac:dyDescent="0.25">
      <c r="A272" s="305">
        <v>265</v>
      </c>
      <c r="B272" s="283" t="s">
        <v>303</v>
      </c>
      <c r="C272" s="325" t="s">
        <v>562</v>
      </c>
      <c r="D272" s="302" t="s">
        <v>10</v>
      </c>
      <c r="E272" s="302" t="s">
        <v>568</v>
      </c>
      <c r="F272" s="302">
        <v>1</v>
      </c>
      <c r="G272" s="302">
        <v>28</v>
      </c>
      <c r="H272" s="307"/>
      <c r="I272" s="304" t="s">
        <v>11</v>
      </c>
      <c r="J272" s="305" t="s">
        <v>15</v>
      </c>
      <c r="K272" s="308" t="s">
        <v>307</v>
      </c>
      <c r="L272" s="289" t="s">
        <v>355</v>
      </c>
      <c r="N272" s="289" t="s">
        <v>573</v>
      </c>
    </row>
    <row r="273" spans="1:14" s="289" customFormat="1" ht="27" thickTop="1" thickBot="1" x14ac:dyDescent="0.25">
      <c r="A273" s="305">
        <v>266</v>
      </c>
      <c r="B273" s="283" t="s">
        <v>303</v>
      </c>
      <c r="C273" s="325" t="s">
        <v>562</v>
      </c>
      <c r="D273" s="302" t="s">
        <v>10</v>
      </c>
      <c r="E273" s="323" t="s">
        <v>568</v>
      </c>
      <c r="F273" s="302">
        <v>1</v>
      </c>
      <c r="G273" s="302">
        <v>28</v>
      </c>
      <c r="H273" s="307"/>
      <c r="I273" s="304" t="s">
        <v>11</v>
      </c>
      <c r="J273" s="305" t="s">
        <v>15</v>
      </c>
      <c r="K273" s="308" t="s">
        <v>307</v>
      </c>
      <c r="L273" s="289" t="s">
        <v>355</v>
      </c>
      <c r="N273" s="289" t="s">
        <v>574</v>
      </c>
    </row>
    <row r="274" spans="1:14" s="289" customFormat="1" ht="27" thickTop="1" thickBot="1" x14ac:dyDescent="0.25">
      <c r="A274" s="305">
        <v>267</v>
      </c>
      <c r="B274" s="283" t="s">
        <v>303</v>
      </c>
      <c r="C274" s="325" t="s">
        <v>562</v>
      </c>
      <c r="D274" s="302" t="s">
        <v>10</v>
      </c>
      <c r="E274" s="302" t="s">
        <v>568</v>
      </c>
      <c r="F274" s="302">
        <v>1</v>
      </c>
      <c r="G274" s="302">
        <v>28</v>
      </c>
      <c r="H274" s="307"/>
      <c r="I274" s="304" t="s">
        <v>11</v>
      </c>
      <c r="J274" s="305" t="s">
        <v>15</v>
      </c>
      <c r="K274" s="308" t="s">
        <v>307</v>
      </c>
      <c r="L274" s="289" t="s">
        <v>355</v>
      </c>
      <c r="N274" s="289" t="s">
        <v>575</v>
      </c>
    </row>
    <row r="275" spans="1:14" s="289" customFormat="1" ht="27" thickTop="1" thickBot="1" x14ac:dyDescent="0.25">
      <c r="A275" s="314">
        <v>268</v>
      </c>
      <c r="B275" s="276" t="s">
        <v>303</v>
      </c>
      <c r="C275" s="329" t="s">
        <v>562</v>
      </c>
      <c r="D275" s="311" t="s">
        <v>10</v>
      </c>
      <c r="E275" s="311" t="s">
        <v>568</v>
      </c>
      <c r="F275" s="311">
        <v>1</v>
      </c>
      <c r="G275" s="311">
        <v>28</v>
      </c>
      <c r="H275" s="312"/>
      <c r="I275" s="313" t="s">
        <v>11</v>
      </c>
      <c r="J275" s="314" t="s">
        <v>15</v>
      </c>
      <c r="K275" s="315" t="s">
        <v>307</v>
      </c>
      <c r="L275" s="289" t="s">
        <v>355</v>
      </c>
      <c r="N275" s="289" t="s">
        <v>576</v>
      </c>
    </row>
    <row r="276" spans="1:14" s="289" customFormat="1" ht="13.5" thickBot="1" x14ac:dyDescent="0.25">
      <c r="A276" s="305">
        <v>269</v>
      </c>
      <c r="B276" s="283" t="s">
        <v>303</v>
      </c>
      <c r="C276" s="348" t="s">
        <v>577</v>
      </c>
      <c r="D276" s="349" t="s">
        <v>280</v>
      </c>
      <c r="E276" s="435" t="s">
        <v>279</v>
      </c>
      <c r="F276" s="349">
        <v>1</v>
      </c>
      <c r="G276" s="435">
        <v>1200</v>
      </c>
      <c r="H276" s="436">
        <f>SUM(G276:G278)</f>
        <v>3050</v>
      </c>
      <c r="I276" s="437"/>
      <c r="J276" s="282"/>
      <c r="K276" s="438"/>
      <c r="L276" s="334"/>
      <c r="M276" s="334"/>
      <c r="N276" s="334"/>
    </row>
    <row r="277" spans="1:14" s="289" customFormat="1" ht="14.25" thickTop="1" thickBot="1" x14ac:dyDescent="0.25">
      <c r="A277" s="305">
        <v>270</v>
      </c>
      <c r="B277" s="283" t="s">
        <v>303</v>
      </c>
      <c r="C277" s="325" t="s">
        <v>578</v>
      </c>
      <c r="D277" s="439" t="s">
        <v>280</v>
      </c>
      <c r="E277" s="440" t="s">
        <v>279</v>
      </c>
      <c r="F277" s="440">
        <v>1</v>
      </c>
      <c r="G277" s="440">
        <v>1100</v>
      </c>
      <c r="H277" s="441"/>
      <c r="I277" s="439"/>
      <c r="J277" s="282"/>
      <c r="K277" s="442"/>
      <c r="L277" s="334"/>
      <c r="M277" s="334"/>
      <c r="N277" s="334"/>
    </row>
    <row r="278" spans="1:14" s="289" customFormat="1" ht="14.25" thickTop="1" thickBot="1" x14ac:dyDescent="0.25">
      <c r="A278" s="314">
        <v>271</v>
      </c>
      <c r="B278" s="276" t="s">
        <v>303</v>
      </c>
      <c r="C278" s="329" t="s">
        <v>579</v>
      </c>
      <c r="D278" s="313" t="s">
        <v>280</v>
      </c>
      <c r="E278" s="443" t="s">
        <v>279</v>
      </c>
      <c r="F278" s="443">
        <v>1</v>
      </c>
      <c r="G278" s="443">
        <v>750</v>
      </c>
      <c r="H278" s="444"/>
      <c r="I278" s="445"/>
      <c r="J278" s="275"/>
      <c r="K278" s="446"/>
      <c r="L278" s="334"/>
      <c r="M278" s="334"/>
      <c r="N278" s="334"/>
    </row>
    <row r="279" spans="1:14" s="334" customFormat="1" ht="13.5" thickBot="1" x14ac:dyDescent="0.25">
      <c r="A279" s="305">
        <v>272</v>
      </c>
      <c r="B279" s="283" t="s">
        <v>303</v>
      </c>
      <c r="C279" s="348" t="s">
        <v>580</v>
      </c>
      <c r="D279" s="349" t="s">
        <v>10</v>
      </c>
      <c r="E279" s="300" t="s">
        <v>553</v>
      </c>
      <c r="F279" s="349">
        <v>1</v>
      </c>
      <c r="G279" s="300">
        <v>24</v>
      </c>
      <c r="H279" s="303">
        <f>SUM(G279:G281)</f>
        <v>72</v>
      </c>
      <c r="I279" s="349" t="s">
        <v>11</v>
      </c>
      <c r="J279" s="305" t="s">
        <v>15</v>
      </c>
      <c r="K279" s="350">
        <v>3574.65</v>
      </c>
    </row>
    <row r="280" spans="1:14" s="334" customFormat="1" ht="14.25" thickTop="1" thickBot="1" x14ac:dyDescent="0.25">
      <c r="A280" s="305">
        <v>273</v>
      </c>
      <c r="B280" s="283" t="s">
        <v>303</v>
      </c>
      <c r="C280" s="325" t="s">
        <v>580</v>
      </c>
      <c r="D280" s="304" t="s">
        <v>10</v>
      </c>
      <c r="E280" s="302" t="s">
        <v>581</v>
      </c>
      <c r="F280" s="304">
        <v>1</v>
      </c>
      <c r="G280" s="302">
        <v>24</v>
      </c>
      <c r="H280" s="307"/>
      <c r="I280" s="304" t="s">
        <v>11</v>
      </c>
      <c r="J280" s="305" t="s">
        <v>15</v>
      </c>
      <c r="K280" s="306">
        <v>1478.8600000000001</v>
      </c>
    </row>
    <row r="281" spans="1:14" s="334" customFormat="1" ht="27" thickTop="1" thickBot="1" x14ac:dyDescent="0.25">
      <c r="A281" s="314">
        <v>274</v>
      </c>
      <c r="B281" s="276" t="s">
        <v>303</v>
      </c>
      <c r="C281" s="329" t="s">
        <v>580</v>
      </c>
      <c r="D281" s="313" t="s">
        <v>10</v>
      </c>
      <c r="E281" s="311" t="s">
        <v>582</v>
      </c>
      <c r="F281" s="313">
        <v>1</v>
      </c>
      <c r="G281" s="311">
        <v>24</v>
      </c>
      <c r="H281" s="312"/>
      <c r="I281" s="313" t="s">
        <v>11</v>
      </c>
      <c r="J281" s="314" t="s">
        <v>15</v>
      </c>
      <c r="K281" s="315" t="s">
        <v>307</v>
      </c>
    </row>
    <row r="282" spans="1:14" ht="14.25" x14ac:dyDescent="0.2">
      <c r="A282" s="447"/>
      <c r="G282" s="447"/>
      <c r="H282" s="447"/>
      <c r="I282" s="447"/>
      <c r="J282" s="447"/>
    </row>
    <row r="283" spans="1:14" ht="13.5" thickBot="1" x14ac:dyDescent="0.25"/>
    <row r="284" spans="1:14" ht="16.5" thickTop="1" thickBot="1" x14ac:dyDescent="0.3">
      <c r="A284" s="240" t="s">
        <v>260</v>
      </c>
      <c r="B284" s="1260" t="s">
        <v>261</v>
      </c>
      <c r="C284" s="1262"/>
      <c r="D284" s="1260" t="s">
        <v>262</v>
      </c>
      <c r="E284" s="1261"/>
      <c r="F284" s="1261"/>
      <c r="G284" s="1261"/>
      <c r="H284" s="1261"/>
      <c r="I284" s="1261"/>
      <c r="J284" s="1261"/>
      <c r="K284" s="1261"/>
      <c r="L284" s="1262"/>
    </row>
    <row r="285" spans="1:14" ht="15.75" thickTop="1" x14ac:dyDescent="0.25">
      <c r="A285" s="241"/>
      <c r="B285" s="242" t="s">
        <v>263</v>
      </c>
      <c r="C285" s="243" t="s">
        <v>264</v>
      </c>
      <c r="D285" s="1280" t="s">
        <v>265</v>
      </c>
      <c r="E285" s="1281"/>
      <c r="F285" s="1282" t="s">
        <v>266</v>
      </c>
      <c r="G285" s="1266"/>
      <c r="H285" s="1266"/>
      <c r="I285" s="1266"/>
      <c r="J285" s="1267"/>
      <c r="K285" s="244" t="s">
        <v>267</v>
      </c>
      <c r="L285" s="243" t="s">
        <v>268</v>
      </c>
    </row>
    <row r="286" spans="1:14" ht="15" x14ac:dyDescent="0.25">
      <c r="A286" s="241"/>
      <c r="B286" s="245" t="s">
        <v>269</v>
      </c>
      <c r="C286" s="246" t="s">
        <v>10</v>
      </c>
      <c r="D286" s="1268" t="s">
        <v>270</v>
      </c>
      <c r="E286" s="1270"/>
      <c r="F286" s="1277" t="s">
        <v>271</v>
      </c>
      <c r="G286" s="1269"/>
      <c r="H286" s="1269"/>
      <c r="I286" s="1269"/>
      <c r="J286" s="1271"/>
      <c r="K286" s="247" t="s">
        <v>272</v>
      </c>
      <c r="L286" s="246" t="s">
        <v>273</v>
      </c>
    </row>
    <row r="287" spans="1:14" ht="15" x14ac:dyDescent="0.25">
      <c r="A287" s="241"/>
      <c r="B287" s="245" t="s">
        <v>274</v>
      </c>
      <c r="C287" s="246" t="s">
        <v>275</v>
      </c>
      <c r="D287" s="1268" t="s">
        <v>276</v>
      </c>
      <c r="E287" s="1270"/>
      <c r="F287" s="1277" t="s">
        <v>277</v>
      </c>
      <c r="G287" s="1269"/>
      <c r="H287" s="1269"/>
      <c r="I287" s="1269"/>
      <c r="J287" s="1271"/>
      <c r="K287" s="247" t="s">
        <v>278</v>
      </c>
      <c r="L287" s="246" t="s">
        <v>0</v>
      </c>
    </row>
    <row r="288" spans="1:14" ht="15.75" thickBot="1" x14ac:dyDescent="0.3">
      <c r="A288" s="241"/>
      <c r="B288" s="248" t="s">
        <v>279</v>
      </c>
      <c r="C288" s="249" t="s">
        <v>280</v>
      </c>
      <c r="D288" s="1268" t="s">
        <v>281</v>
      </c>
      <c r="E288" s="1270"/>
      <c r="F288" s="1277" t="s">
        <v>11</v>
      </c>
      <c r="G288" s="1269"/>
      <c r="H288" s="1269"/>
      <c r="I288" s="1269"/>
      <c r="J288" s="1271"/>
      <c r="K288" s="247" t="s">
        <v>3</v>
      </c>
      <c r="L288" s="246" t="s">
        <v>3</v>
      </c>
    </row>
    <row r="289" spans="1:12" ht="16.5" thickTop="1" thickBot="1" x14ac:dyDescent="0.3">
      <c r="A289" s="250"/>
      <c r="B289" s="251"/>
      <c r="C289" s="251"/>
      <c r="D289" s="1257" t="s">
        <v>282</v>
      </c>
      <c r="E289" s="1258"/>
      <c r="F289" s="1258" t="s">
        <v>283</v>
      </c>
      <c r="G289" s="1258"/>
      <c r="H289" s="1258"/>
      <c r="I289" s="1258"/>
      <c r="J289" s="1259"/>
      <c r="K289" s="252"/>
      <c r="L289" s="249"/>
    </row>
    <row r="290" spans="1:12" ht="16.5" thickTop="1" thickBot="1" x14ac:dyDescent="0.3">
      <c r="A290" s="250"/>
      <c r="B290" s="253" t="s">
        <v>284</v>
      </c>
      <c r="C290" s="253"/>
      <c r="D290" s="254"/>
      <c r="E290" s="269"/>
      <c r="F290" s="255"/>
      <c r="G290" s="1260" t="s">
        <v>285</v>
      </c>
      <c r="H290" s="1261"/>
      <c r="I290" s="1261"/>
      <c r="J290" s="1261"/>
      <c r="K290" s="1261"/>
      <c r="L290" s="1262"/>
    </row>
    <row r="291" spans="1:12" ht="15.75" thickTop="1" x14ac:dyDescent="0.25">
      <c r="A291" s="250"/>
      <c r="B291" s="256" t="s">
        <v>286</v>
      </c>
      <c r="C291" s="256"/>
      <c r="D291" s="254"/>
      <c r="E291" s="269"/>
      <c r="F291" s="255"/>
      <c r="G291" s="1263" t="s">
        <v>287</v>
      </c>
      <c r="H291" s="1264"/>
      <c r="I291" s="1265"/>
      <c r="J291" s="1266" t="s">
        <v>288</v>
      </c>
      <c r="K291" s="1266"/>
      <c r="L291" s="1267"/>
    </row>
    <row r="292" spans="1:12" ht="15" x14ac:dyDescent="0.25">
      <c r="A292" s="250"/>
      <c r="B292" s="256"/>
      <c r="C292" s="256"/>
      <c r="D292" s="254"/>
      <c r="E292" s="269"/>
      <c r="F292" s="255"/>
      <c r="G292" s="1268" t="s">
        <v>289</v>
      </c>
      <c r="H292" s="1269"/>
      <c r="I292" s="1270"/>
      <c r="J292" s="1269" t="s">
        <v>290</v>
      </c>
      <c r="K292" s="1269"/>
      <c r="L292" s="1271"/>
    </row>
    <row r="293" spans="1:12" ht="15" x14ac:dyDescent="0.25">
      <c r="A293" s="250"/>
      <c r="B293" s="253" t="s">
        <v>291</v>
      </c>
      <c r="C293" s="256"/>
      <c r="D293" s="254"/>
      <c r="E293" s="269"/>
      <c r="F293" s="255"/>
      <c r="G293" s="1268" t="s">
        <v>292</v>
      </c>
      <c r="H293" s="1269"/>
      <c r="I293" s="1270"/>
      <c r="J293" s="1269" t="s">
        <v>293</v>
      </c>
      <c r="K293" s="1269"/>
      <c r="L293" s="1271"/>
    </row>
    <row r="294" spans="1:12" ht="15.75" thickBot="1" x14ac:dyDescent="0.3">
      <c r="A294" s="250"/>
      <c r="B294" s="1272" t="s">
        <v>294</v>
      </c>
      <c r="C294" s="1272"/>
      <c r="D294" s="254"/>
      <c r="E294" s="269"/>
      <c r="F294" s="255"/>
      <c r="G294" s="1273" t="s">
        <v>295</v>
      </c>
      <c r="H294" s="1274"/>
      <c r="I294" s="1275"/>
      <c r="J294" s="1274" t="s">
        <v>296</v>
      </c>
      <c r="K294" s="1274"/>
      <c r="L294" s="1276"/>
    </row>
    <row r="295" spans="1:12" ht="15.75" thickTop="1" x14ac:dyDescent="0.25">
      <c r="A295" s="250"/>
      <c r="B295" s="256"/>
      <c r="C295" s="256"/>
      <c r="D295" s="254"/>
      <c r="E295" s="269"/>
      <c r="F295" s="255"/>
      <c r="G295" s="255"/>
      <c r="H295" s="255"/>
      <c r="I295" s="255"/>
      <c r="J295" s="255"/>
      <c r="K295" s="257"/>
      <c r="L295" s="256"/>
    </row>
    <row r="296" spans="1:12" ht="15" x14ac:dyDescent="0.25">
      <c r="A296" s="250"/>
      <c r="B296" s="258" t="s">
        <v>297</v>
      </c>
      <c r="C296" s="258"/>
      <c r="D296" s="259"/>
      <c r="E296" s="268"/>
      <c r="F296" s="250"/>
      <c r="G296" s="250"/>
      <c r="H296" s="250"/>
      <c r="I296" s="250"/>
      <c r="J296" s="250"/>
      <c r="K296" s="260"/>
      <c r="L296" s="261"/>
    </row>
    <row r="297" spans="1:12" ht="15" x14ac:dyDescent="0.25">
      <c r="A297" s="250"/>
      <c r="B297" s="1256" t="s">
        <v>298</v>
      </c>
      <c r="C297" s="1256"/>
      <c r="D297" s="259"/>
      <c r="E297" s="268"/>
      <c r="F297" s="250"/>
      <c r="G297" s="250"/>
      <c r="H297" s="250"/>
      <c r="I297" s="250"/>
      <c r="J297" s="250"/>
      <c r="K297" s="260"/>
      <c r="L297" s="261"/>
    </row>
    <row r="298" spans="1:12" ht="15" x14ac:dyDescent="0.25">
      <c r="A298" s="250"/>
      <c r="B298" s="258" t="s">
        <v>299</v>
      </c>
      <c r="C298" s="261"/>
      <c r="D298" s="259"/>
      <c r="E298" s="268"/>
      <c r="F298" s="250"/>
      <c r="G298" s="250"/>
      <c r="H298" s="250"/>
      <c r="I298" s="250"/>
      <c r="J298" s="250"/>
      <c r="K298" s="260"/>
      <c r="L298" s="261"/>
    </row>
    <row r="299" spans="1:12" ht="15" x14ac:dyDescent="0.25">
      <c r="A299" s="250"/>
      <c r="B299" s="258"/>
      <c r="C299" s="261"/>
      <c r="D299" s="259"/>
      <c r="E299" s="268"/>
      <c r="F299" s="250"/>
      <c r="G299" s="250"/>
      <c r="H299" s="250"/>
      <c r="I299" s="250"/>
      <c r="J299" s="250"/>
      <c r="K299" s="260"/>
      <c r="L299" s="261"/>
    </row>
  </sheetData>
  <mergeCells count="25">
    <mergeCell ref="A1:J1"/>
    <mergeCell ref="A3:J3"/>
    <mergeCell ref="B284:C284"/>
    <mergeCell ref="D284:L284"/>
    <mergeCell ref="D285:E285"/>
    <mergeCell ref="F285:J285"/>
    <mergeCell ref="D286:E286"/>
    <mergeCell ref="F286:J286"/>
    <mergeCell ref="D287:E287"/>
    <mergeCell ref="F287:J287"/>
    <mergeCell ref="D288:E288"/>
    <mergeCell ref="F288:J288"/>
    <mergeCell ref="B297:C297"/>
    <mergeCell ref="D289:E289"/>
    <mergeCell ref="F289:J289"/>
    <mergeCell ref="G290:L290"/>
    <mergeCell ref="G291:I291"/>
    <mergeCell ref="J291:L291"/>
    <mergeCell ref="G292:I292"/>
    <mergeCell ref="J292:L292"/>
    <mergeCell ref="G293:I293"/>
    <mergeCell ref="J293:L293"/>
    <mergeCell ref="B294:C294"/>
    <mergeCell ref="G294:I294"/>
    <mergeCell ref="J294:L294"/>
  </mergeCells>
  <conditionalFormatting sqref="K12 C8:I11 E12 G12:I12 C20:I49 H50:I50 C51:I51 C52 E52:I54 E55:E56 G55:I56 D57:I63 C64:I80 F81:F82 C81:D82 I81:I82 G82:H82 E82 K83 D83:I176 E177:E180 G177:H180 C83:C281 D181:I259 E260:E278 G260:I281">
    <cfRule type="expression" dxfId="286" priority="89">
      <formula>ISEVEN($C8)</formula>
    </cfRule>
  </conditionalFormatting>
  <conditionalFormatting sqref="K35 K40 K101 K106 K160 K167 K79 C53:C63 E279:E281">
    <cfRule type="expression" dxfId="285" priority="87">
      <formula>ISEVEN($C35)</formula>
    </cfRule>
  </conditionalFormatting>
  <conditionalFormatting sqref="K81 H81">
    <cfRule type="expression" dxfId="284" priority="84">
      <formula>ISEVEN(#REF!)</formula>
    </cfRule>
  </conditionalFormatting>
  <conditionalFormatting sqref="K82">
    <cfRule type="expression" dxfId="283" priority="85">
      <formula>ISEVEN($C82)</formula>
    </cfRule>
  </conditionalFormatting>
  <conditionalFormatting sqref="E81">
    <cfRule type="expression" dxfId="282" priority="86">
      <formula>ISEVEN(#REF!)</formula>
    </cfRule>
  </conditionalFormatting>
  <conditionalFormatting sqref="G81">
    <cfRule type="expression" dxfId="281" priority="83">
      <formula>ISEVEN(#REF!)</formula>
    </cfRule>
  </conditionalFormatting>
  <conditionalFormatting sqref="K53">
    <cfRule type="expression" dxfId="280" priority="31">
      <formula>ISEVEN($C53)</formula>
    </cfRule>
  </conditionalFormatting>
  <conditionalFormatting sqref="K55">
    <cfRule type="expression" dxfId="279" priority="30">
      <formula>ISEVEN($C55)</formula>
    </cfRule>
  </conditionalFormatting>
  <conditionalFormatting sqref="K60">
    <cfRule type="expression" dxfId="278" priority="29">
      <formula>ISEVEN($C60)</formula>
    </cfRule>
  </conditionalFormatting>
  <conditionalFormatting sqref="K62">
    <cfRule type="expression" dxfId="277" priority="28">
      <formula>ISEVEN($C62)</formula>
    </cfRule>
  </conditionalFormatting>
  <conditionalFormatting sqref="E13:E14 G13:I14 F15:I15">
    <cfRule type="expression" dxfId="276" priority="22">
      <formula>ISEVEN($C13)</formula>
    </cfRule>
  </conditionalFormatting>
  <conditionalFormatting sqref="D56">
    <cfRule type="expression" dxfId="275" priority="17">
      <formula>ISEVEN($C56)</formula>
    </cfRule>
  </conditionalFormatting>
  <conditionalFormatting sqref="F12:F13">
    <cfRule type="expression" dxfId="274" priority="20">
      <formula>ISEVEN($C12)</formula>
    </cfRule>
  </conditionalFormatting>
  <conditionalFormatting sqref="F14">
    <cfRule type="expression" dxfId="273" priority="19">
      <formula>ISEVEN($C14)</formula>
    </cfRule>
  </conditionalFormatting>
  <conditionalFormatting sqref="F56">
    <cfRule type="expression" dxfId="272" priority="16">
      <formula>ISEVEN($C56)</formula>
    </cfRule>
  </conditionalFormatting>
  <conditionalFormatting sqref="D52:D54">
    <cfRule type="expression" dxfId="271" priority="18">
      <formula>ISEVEN($C52)</formula>
    </cfRule>
  </conditionalFormatting>
  <conditionalFormatting sqref="D279:D281">
    <cfRule type="expression" dxfId="270" priority="15">
      <formula>ISEVEN($C279)</formula>
    </cfRule>
  </conditionalFormatting>
  <conditionalFormatting sqref="F279:F281">
    <cfRule type="expression" dxfId="269" priority="14">
      <formula>ISEVEN($C279)</formula>
    </cfRule>
  </conditionalFormatting>
  <conditionalFormatting sqref="D276">
    <cfRule type="expression" dxfId="268" priority="13">
      <formula>ISEVEN($C276)</formula>
    </cfRule>
  </conditionalFormatting>
  <conditionalFormatting sqref="D278">
    <cfRule type="expression" dxfId="267" priority="12">
      <formula>ISEVEN($C278)</formula>
    </cfRule>
  </conditionalFormatting>
  <conditionalFormatting sqref="D277">
    <cfRule type="expression" dxfId="266" priority="11">
      <formula>ISEVEN($C277)</formula>
    </cfRule>
  </conditionalFormatting>
  <conditionalFormatting sqref="F276">
    <cfRule type="expression" dxfId="265" priority="10">
      <formula>ISEVEN($C276)</formula>
    </cfRule>
  </conditionalFormatting>
  <conditionalFormatting sqref="F278">
    <cfRule type="expression" dxfId="264" priority="9">
      <formula>ISEVEN($C278)</formula>
    </cfRule>
  </conditionalFormatting>
  <conditionalFormatting sqref="F277">
    <cfRule type="expression" dxfId="263" priority="8">
      <formula>ISEVEN($C277)</formula>
    </cfRule>
  </conditionalFormatting>
  <conditionalFormatting sqref="F260:F275">
    <cfRule type="expression" dxfId="262" priority="7">
      <formula>ISEVEN($C260)</formula>
    </cfRule>
  </conditionalFormatting>
  <conditionalFormatting sqref="D260:D275">
    <cfRule type="expression" dxfId="261" priority="6">
      <formula>ISEVEN($C260)</formula>
    </cfRule>
  </conditionalFormatting>
  <conditionalFormatting sqref="D12:D14">
    <cfRule type="expression" dxfId="260" priority="3">
      <formula>ISEVEN($C12)</formula>
    </cfRule>
  </conditionalFormatting>
  <conditionalFormatting sqref="D15">
    <cfRule type="expression" dxfId="259" priority="2">
      <formula>ISEVEN($C15)</formula>
    </cfRule>
  </conditionalFormatting>
  <conditionalFormatting sqref="E15">
    <cfRule type="expression" dxfId="258" priority="1">
      <formula>ISEVEN($C15)</formula>
    </cfRule>
  </conditionalFormatting>
  <conditionalFormatting sqref="C12:C14">
    <cfRule type="expression" dxfId="257" priority="5">
      <formula>ISEVEN($C12)</formula>
    </cfRule>
  </conditionalFormatting>
  <conditionalFormatting sqref="C15">
    <cfRule type="expression" dxfId="256" priority="4">
      <formula>ISEVEN($C15)</formula>
    </cfRule>
  </conditionalFormatting>
  <pageMargins left="0.70866141732283472" right="0.70866141732283472" top="0.78740157480314965" bottom="0.78740157480314965" header="0.31496062992125984" footer="0.31496062992125984"/>
  <pageSetup paperSize="8" scale="45" fitToHeight="0" orientation="landscape"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8" id="{5F3ECF5F-F792-4B9F-9394-DEC8DFD1ADA4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K9:K11</xm:sqref>
        </x14:conditionalFormatting>
        <x14:conditionalFormatting xmlns:xm="http://schemas.microsoft.com/office/excel/2006/main">
          <x14:cfRule type="expression" priority="82" id="{6B84E45A-7EFB-48CF-87B8-9266A7CC81C3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K20:K21</xm:sqref>
        </x14:conditionalFormatting>
        <x14:conditionalFormatting xmlns:xm="http://schemas.microsoft.com/office/excel/2006/main">
          <x14:cfRule type="expression" priority="81" id="{D38E3A8E-6A6C-4E31-8D9A-1A3FDC2ECC2B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</xm:sqref>
        </x14:conditionalFormatting>
        <x14:conditionalFormatting xmlns:xm="http://schemas.microsoft.com/office/excel/2006/main">
          <x14:cfRule type="expression" priority="80" id="{DC1DDAB4-6F06-47C0-A23D-205E7458077D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K23</xm:sqref>
        </x14:conditionalFormatting>
        <x14:conditionalFormatting xmlns:xm="http://schemas.microsoft.com/office/excel/2006/main">
          <x14:cfRule type="expression" priority="79" id="{810BEB25-2BB6-46D5-AC67-9B88E561B941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K25</xm:sqref>
        </x14:conditionalFormatting>
        <x14:conditionalFormatting xmlns:xm="http://schemas.microsoft.com/office/excel/2006/main">
          <x14:cfRule type="expression" priority="78" id="{A5D42E60-7B63-4882-AD65-B2B5BE1BCA52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K26</xm:sqref>
        </x14:conditionalFormatting>
        <x14:conditionalFormatting xmlns:xm="http://schemas.microsoft.com/office/excel/2006/main">
          <x14:cfRule type="expression" priority="77" id="{7A3E0A8E-DDEB-4E91-9D92-7A285B316009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K37</xm:sqref>
        </x14:conditionalFormatting>
        <x14:conditionalFormatting xmlns:xm="http://schemas.microsoft.com/office/excel/2006/main">
          <x14:cfRule type="expression" priority="76" id="{A70CDB86-025A-4877-AE7E-F301CEC64205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K43</xm:sqref>
        </x14:conditionalFormatting>
        <x14:conditionalFormatting xmlns:xm="http://schemas.microsoft.com/office/excel/2006/main">
          <x14:cfRule type="expression" priority="75" id="{9A88A0A9-2DA4-4BD2-BFC0-CAEED8703B3F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K44</xm:sqref>
        </x14:conditionalFormatting>
        <x14:conditionalFormatting xmlns:xm="http://schemas.microsoft.com/office/excel/2006/main">
          <x14:cfRule type="expression" priority="74" id="{16FF5302-A895-48F1-9EFB-372CC7D8E68E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K64</xm:sqref>
        </x14:conditionalFormatting>
        <x14:conditionalFormatting xmlns:xm="http://schemas.microsoft.com/office/excel/2006/main">
          <x14:cfRule type="expression" priority="73" id="{11D1356F-8283-42DB-9EE0-7900D3E02D89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K68</xm:sqref>
        </x14:conditionalFormatting>
        <x14:conditionalFormatting xmlns:xm="http://schemas.microsoft.com/office/excel/2006/main">
          <x14:cfRule type="expression" priority="72" id="{D3817B50-CE40-4957-9C5E-AF9E85117570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K90</xm:sqref>
        </x14:conditionalFormatting>
        <x14:conditionalFormatting xmlns:xm="http://schemas.microsoft.com/office/excel/2006/main">
          <x14:cfRule type="expression" priority="71" id="{C043A4EB-8F89-46ED-827E-CB962B93F673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K97:K100</xm:sqref>
        </x14:conditionalFormatting>
        <x14:conditionalFormatting xmlns:xm="http://schemas.microsoft.com/office/excel/2006/main">
          <x14:cfRule type="expression" priority="70" id="{85918B5C-EC1E-42AB-9360-298CF57C507B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K108</xm:sqref>
        </x14:conditionalFormatting>
        <x14:conditionalFormatting xmlns:xm="http://schemas.microsoft.com/office/excel/2006/main">
          <x14:cfRule type="expression" priority="69" id="{EB21C4CD-9336-4CAC-97D6-99BB6E68E1A4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K109:K110</xm:sqref>
        </x14:conditionalFormatting>
        <x14:conditionalFormatting xmlns:xm="http://schemas.microsoft.com/office/excel/2006/main">
          <x14:cfRule type="expression" priority="68" id="{DA9CC594-F99C-46C6-A760-3D6E31997CD5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K111:K112</xm:sqref>
        </x14:conditionalFormatting>
        <x14:conditionalFormatting xmlns:xm="http://schemas.microsoft.com/office/excel/2006/main">
          <x14:cfRule type="expression" priority="67" id="{29C3ED23-6AC3-441C-A67B-8FECC4A2B730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K113:K114</xm:sqref>
        </x14:conditionalFormatting>
        <x14:conditionalFormatting xmlns:xm="http://schemas.microsoft.com/office/excel/2006/main">
          <x14:cfRule type="expression" priority="66" id="{E93F52AC-247C-4CFE-9280-0AEEDDD4725F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K115</xm:sqref>
        </x14:conditionalFormatting>
        <x14:conditionalFormatting xmlns:xm="http://schemas.microsoft.com/office/excel/2006/main">
          <x14:cfRule type="expression" priority="65" id="{7A8D589A-A1A5-4AFE-BC87-3D5227023734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K116:K120</xm:sqref>
        </x14:conditionalFormatting>
        <x14:conditionalFormatting xmlns:xm="http://schemas.microsoft.com/office/excel/2006/main">
          <x14:cfRule type="expression" priority="64" id="{517D9D6B-91E6-4C4F-98D4-2DA7E09A68D0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K121:K122</xm:sqref>
        </x14:conditionalFormatting>
        <x14:conditionalFormatting xmlns:xm="http://schemas.microsoft.com/office/excel/2006/main">
          <x14:cfRule type="expression" priority="63" id="{B59DFDD4-B0F2-48D2-B203-E38FB89A46C9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K123:K124</xm:sqref>
        </x14:conditionalFormatting>
        <x14:conditionalFormatting xmlns:xm="http://schemas.microsoft.com/office/excel/2006/main">
          <x14:cfRule type="expression" priority="62" id="{0703F6A1-20E1-4C27-BC87-3CD0266768B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K129:K130</xm:sqref>
        </x14:conditionalFormatting>
        <x14:conditionalFormatting xmlns:xm="http://schemas.microsoft.com/office/excel/2006/main">
          <x14:cfRule type="expression" priority="61" id="{D7DD70EF-3CCD-4340-8BF8-5B825DC90E79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K131:K132</xm:sqref>
        </x14:conditionalFormatting>
        <x14:conditionalFormatting xmlns:xm="http://schemas.microsoft.com/office/excel/2006/main">
          <x14:cfRule type="expression" priority="60" id="{02D634C1-5758-49A7-9206-E166A4177B77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K140:K141</xm:sqref>
        </x14:conditionalFormatting>
        <x14:conditionalFormatting xmlns:xm="http://schemas.microsoft.com/office/excel/2006/main">
          <x14:cfRule type="expression" priority="59" id="{A4396CC5-C89D-4D6A-9AC3-6B6B146116B8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K149</xm:sqref>
        </x14:conditionalFormatting>
        <x14:conditionalFormatting xmlns:xm="http://schemas.microsoft.com/office/excel/2006/main">
          <x14:cfRule type="expression" priority="58" id="{E08DA7BE-BE38-46C0-87F2-5CF187DF19BB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K150:K151</xm:sqref>
        </x14:conditionalFormatting>
        <x14:conditionalFormatting xmlns:xm="http://schemas.microsoft.com/office/excel/2006/main">
          <x14:cfRule type="expression" priority="57" id="{12910026-093B-44BE-8132-3A4CD69F7886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K152</xm:sqref>
        </x14:conditionalFormatting>
        <x14:conditionalFormatting xmlns:xm="http://schemas.microsoft.com/office/excel/2006/main">
          <x14:cfRule type="expression" priority="56" id="{C52E743A-2012-423A-9B61-B61ED7A4E7CF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K155:K156</xm:sqref>
        </x14:conditionalFormatting>
        <x14:conditionalFormatting xmlns:xm="http://schemas.microsoft.com/office/excel/2006/main">
          <x14:cfRule type="expression" priority="53" id="{EE6EC1E3-325A-4932-9D18-CD7662918D3E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K177:K178</xm:sqref>
        </x14:conditionalFormatting>
        <x14:conditionalFormatting xmlns:xm="http://schemas.microsoft.com/office/excel/2006/main">
          <x14:cfRule type="expression" priority="52" id="{B769B038-1FD9-4E77-A947-D0C5AFCF1499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K181:K182</xm:sqref>
        </x14:conditionalFormatting>
        <x14:conditionalFormatting xmlns:xm="http://schemas.microsoft.com/office/excel/2006/main">
          <x14:cfRule type="expression" priority="55" id="{17E3FE0C-A9F7-44BE-8D56-817B2BA41C7D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K157:K159</xm:sqref>
        </x14:conditionalFormatting>
        <x14:conditionalFormatting xmlns:xm="http://schemas.microsoft.com/office/excel/2006/main">
          <x14:cfRule type="expression" priority="54" id="{8DF1EC23-ED48-4206-B89F-A234E2AF9EE5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K164</xm:sqref>
        </x14:conditionalFormatting>
        <x14:conditionalFormatting xmlns:xm="http://schemas.microsoft.com/office/excel/2006/main">
          <x14:cfRule type="expression" priority="51" id="{513361F0-0206-4D26-8E78-2CB8C4AB06C4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K183:K185</xm:sqref>
        </x14:conditionalFormatting>
        <x14:conditionalFormatting xmlns:xm="http://schemas.microsoft.com/office/excel/2006/main">
          <x14:cfRule type="expression" priority="50" id="{2BC283F8-FDA7-41D6-892D-A6BB5878649F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K187</xm:sqref>
        </x14:conditionalFormatting>
        <x14:conditionalFormatting xmlns:xm="http://schemas.microsoft.com/office/excel/2006/main">
          <x14:cfRule type="expression" priority="49" id="{635710F9-EE56-405A-A94D-6F820D8EF43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K193:K194</xm:sqref>
        </x14:conditionalFormatting>
        <x14:conditionalFormatting xmlns:xm="http://schemas.microsoft.com/office/excel/2006/main">
          <x14:cfRule type="expression" priority="48" id="{42B84D1F-6E75-4A9C-95F8-DB31548C5A63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K195:K196</xm:sqref>
        </x14:conditionalFormatting>
        <x14:conditionalFormatting xmlns:xm="http://schemas.microsoft.com/office/excel/2006/main">
          <x14:cfRule type="expression" priority="47" id="{A0ABC112-D1BD-4EF6-981F-1247F4F18924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K197</xm:sqref>
        </x14:conditionalFormatting>
        <x14:conditionalFormatting xmlns:xm="http://schemas.microsoft.com/office/excel/2006/main">
          <x14:cfRule type="expression" priority="46" id="{EEB7A1DC-81DA-4232-BC83-220C9B1A8081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K201:K202</xm:sqref>
        </x14:conditionalFormatting>
        <x14:conditionalFormatting xmlns:xm="http://schemas.microsoft.com/office/excel/2006/main">
          <x14:cfRule type="expression" priority="45" id="{0A5166B5-A1EF-415A-8157-AE48B5A24085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K204:K205</xm:sqref>
        </x14:conditionalFormatting>
        <x14:conditionalFormatting xmlns:xm="http://schemas.microsoft.com/office/excel/2006/main">
          <x14:cfRule type="expression" priority="44" id="{9BCB9E13-BFAB-40C5-8064-05E6FA44C5D6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K206:K207</xm:sqref>
        </x14:conditionalFormatting>
        <x14:conditionalFormatting xmlns:xm="http://schemas.microsoft.com/office/excel/2006/main">
          <x14:cfRule type="expression" priority="43" id="{DDD78AA3-E234-461E-BBC0-37B5D8BAFE46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K208:K209</xm:sqref>
        </x14:conditionalFormatting>
        <x14:conditionalFormatting xmlns:xm="http://schemas.microsoft.com/office/excel/2006/main">
          <x14:cfRule type="expression" priority="42" id="{549898D1-FD3D-4B91-8886-DD0D209BECF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K212:K213</xm:sqref>
        </x14:conditionalFormatting>
        <x14:conditionalFormatting xmlns:xm="http://schemas.microsoft.com/office/excel/2006/main">
          <x14:cfRule type="expression" priority="41" id="{49A4127C-B9A7-4F4A-8F7E-D7FC76C6C272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K216</xm:sqref>
        </x14:conditionalFormatting>
        <x14:conditionalFormatting xmlns:xm="http://schemas.microsoft.com/office/excel/2006/main">
          <x14:cfRule type="expression" priority="40" id="{9F8D3C53-DC85-4CA6-B439-34F7D11E2F2C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K220</xm:sqref>
        </x14:conditionalFormatting>
        <x14:conditionalFormatting xmlns:xm="http://schemas.microsoft.com/office/excel/2006/main">
          <x14:cfRule type="expression" priority="39" id="{F0AA5DD0-EEF1-41BB-86F9-9D4E77371B60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K225:K226</xm:sqref>
        </x14:conditionalFormatting>
        <x14:conditionalFormatting xmlns:xm="http://schemas.microsoft.com/office/excel/2006/main">
          <x14:cfRule type="expression" priority="38" id="{FA2F397B-6349-4A27-8BAB-CC5FDBF44027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K227:K230</xm:sqref>
        </x14:conditionalFormatting>
        <x14:conditionalFormatting xmlns:xm="http://schemas.microsoft.com/office/excel/2006/main">
          <x14:cfRule type="expression" priority="37" id="{0483F35E-1842-4D45-96AF-B01FA6893CDC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K237:K239</xm:sqref>
        </x14:conditionalFormatting>
        <x14:conditionalFormatting xmlns:xm="http://schemas.microsoft.com/office/excel/2006/main">
          <x14:cfRule type="expression" priority="36" id="{F9F57C24-4400-4E85-BAFA-AC66586E4A38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K241:K242</xm:sqref>
        </x14:conditionalFormatting>
        <x14:conditionalFormatting xmlns:xm="http://schemas.microsoft.com/office/excel/2006/main">
          <x14:cfRule type="expression" priority="35" id="{896A23A5-5A4D-43B2-8FD4-569F46706212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K243:K247</xm:sqref>
        </x14:conditionalFormatting>
        <x14:conditionalFormatting xmlns:xm="http://schemas.microsoft.com/office/excel/2006/main">
          <x14:cfRule type="expression" priority="34" id="{C8DD8443-AC7D-4DFF-A779-A7686133F647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K248</xm:sqref>
        </x14:conditionalFormatting>
        <x14:conditionalFormatting xmlns:xm="http://schemas.microsoft.com/office/excel/2006/main">
          <x14:cfRule type="expression" priority="33" id="{9B7BB0AE-6BAC-48CA-9210-BB160E246B5D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K251</xm:sqref>
        </x14:conditionalFormatting>
        <x14:conditionalFormatting xmlns:xm="http://schemas.microsoft.com/office/excel/2006/main">
          <x14:cfRule type="expression" priority="32" id="{14EB2A46-9A06-4408-8F6F-3FFFBBCB955F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K279:K280</xm:sqref>
        </x14:conditionalFormatting>
        <x14:conditionalFormatting xmlns:xm="http://schemas.microsoft.com/office/excel/2006/main">
          <x14:cfRule type="expression" priority="27" id="{45CDCC63-7D13-437D-8943-C8C4AA3F4D8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K85:K86</xm:sqref>
        </x14:conditionalFormatting>
        <x14:conditionalFormatting xmlns:xm="http://schemas.microsoft.com/office/excel/2006/main">
          <x14:cfRule type="expression" priority="26" id="{BEDEA583-8D6A-4875-83BA-F94E2DFA8435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K87</xm:sqref>
        </x14:conditionalFormatting>
        <x14:conditionalFormatting xmlns:xm="http://schemas.microsoft.com/office/excel/2006/main">
          <x14:cfRule type="expression" priority="25" id="{003F93C5-43B5-4CED-8507-0DC9EB4215C0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K133:K135</xm:sqref>
        </x14:conditionalFormatting>
        <x14:conditionalFormatting xmlns:xm="http://schemas.microsoft.com/office/excel/2006/main">
          <x14:cfRule type="expression" priority="24" id="{4393D09E-4E4D-450B-B100-6B770FBB897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K258</xm:sqref>
        </x14:conditionalFormatting>
        <x14:conditionalFormatting xmlns:xm="http://schemas.microsoft.com/office/excel/2006/main">
          <x14:cfRule type="expression" priority="23" id="{2F8C6871-DB17-4E04-B79E-DC460D40F72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K260:K269</xm:sqref>
        </x14:conditionalFormatting>
        <x14:conditionalFormatting xmlns:xm="http://schemas.microsoft.com/office/excel/2006/main">
          <x14:cfRule type="expression" priority="21" id="{69C08092-B75C-469E-8F56-D7A1B7003C83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O216"/>
  <sheetViews>
    <sheetView zoomScale="90" zoomScaleNormal="90" workbookViewId="0">
      <selection sqref="A1:M216"/>
    </sheetView>
  </sheetViews>
  <sheetFormatPr defaultColWidth="9.140625" defaultRowHeight="12.75" x14ac:dyDescent="0.2"/>
  <cols>
    <col min="1" max="1" width="5.7109375" style="1" customWidth="1"/>
    <col min="2" max="2" width="13.28515625" style="1" customWidth="1"/>
    <col min="3" max="3" width="50.7109375" style="1" customWidth="1"/>
    <col min="4" max="4" width="13.85546875" style="1" customWidth="1"/>
    <col min="5" max="5" width="21.42578125" style="1" customWidth="1"/>
    <col min="6" max="6" width="16" style="1" customWidth="1"/>
    <col min="7" max="7" width="13.140625" style="1" bestFit="1" customWidth="1"/>
    <col min="8" max="8" width="13.28515625" style="1" customWidth="1"/>
    <col min="9" max="10" width="11.7109375" style="1" customWidth="1"/>
    <col min="11" max="11" width="30" style="1" customWidth="1"/>
    <col min="12" max="12" width="13.28515625" style="1" customWidth="1"/>
    <col min="13" max="16" width="9.140625" style="1"/>
    <col min="17" max="17" width="6.85546875" style="1" customWidth="1"/>
    <col min="18" max="16384" width="9.140625" style="1"/>
  </cols>
  <sheetData>
    <row r="1" spans="1:13" ht="39" customHeight="1" x14ac:dyDescent="0.25">
      <c r="A1" s="1322" t="s">
        <v>1438</v>
      </c>
      <c r="B1" s="1322"/>
      <c r="C1" s="1322"/>
      <c r="D1" s="1322"/>
      <c r="E1" s="1322"/>
      <c r="F1" s="1322"/>
      <c r="G1" s="1322"/>
      <c r="H1" s="1322"/>
      <c r="I1" s="1322"/>
      <c r="J1" s="1322"/>
      <c r="K1" s="1322"/>
      <c r="L1" s="1322"/>
      <c r="M1" s="75"/>
    </row>
    <row r="2" spans="1:13" x14ac:dyDescent="0.2">
      <c r="A2" s="1219"/>
      <c r="B2" s="1219"/>
      <c r="C2" s="1219"/>
      <c r="D2" s="1219"/>
      <c r="E2" s="1219"/>
      <c r="F2" s="1219"/>
      <c r="G2" s="1219"/>
      <c r="H2" s="1219"/>
      <c r="I2" s="1219"/>
      <c r="J2" s="1219"/>
      <c r="K2" s="1219"/>
      <c r="L2" s="1219"/>
      <c r="M2" s="75"/>
    </row>
    <row r="3" spans="1:13" ht="50.45" customHeight="1" x14ac:dyDescent="0.2">
      <c r="A3" s="1323" t="s">
        <v>125</v>
      </c>
      <c r="B3" s="1323"/>
      <c r="C3" s="1323"/>
      <c r="D3" s="1323"/>
      <c r="E3" s="1323"/>
      <c r="F3" s="1323"/>
      <c r="G3" s="1323"/>
      <c r="H3" s="1323"/>
      <c r="I3" s="1323"/>
      <c r="J3" s="1323"/>
      <c r="K3" s="1323"/>
      <c r="L3" s="1323"/>
      <c r="M3" s="75"/>
    </row>
    <row r="4" spans="1:13" x14ac:dyDescent="0.2">
      <c r="A4" s="1219"/>
      <c r="B4" s="1219"/>
      <c r="C4" s="1219"/>
      <c r="D4" s="1219"/>
      <c r="E4" s="1219"/>
      <c r="F4" s="1219"/>
      <c r="G4" s="1220"/>
      <c r="H4" s="1220"/>
      <c r="I4" s="1221"/>
      <c r="J4" s="1222"/>
      <c r="K4" s="1222"/>
      <c r="L4" s="1219"/>
      <c r="M4" s="75"/>
    </row>
    <row r="5" spans="1:13" ht="15" x14ac:dyDescent="0.2">
      <c r="A5" s="1223" t="s">
        <v>13</v>
      </c>
      <c r="B5" s="1224"/>
      <c r="C5" s="1224"/>
      <c r="D5" s="1224"/>
      <c r="E5" s="1224"/>
      <c r="F5" s="1224"/>
      <c r="G5" s="1224"/>
      <c r="H5" s="1224"/>
      <c r="I5" s="1221"/>
      <c r="J5" s="1221"/>
      <c r="K5" s="1221"/>
      <c r="L5" s="1224"/>
      <c r="M5" s="75"/>
    </row>
    <row r="6" spans="1:13" ht="13.5" thickBot="1" x14ac:dyDescent="0.25">
      <c r="A6" s="1225"/>
      <c r="B6" s="1225"/>
      <c r="C6" s="1225"/>
      <c r="D6" s="1225"/>
      <c r="E6" s="1225"/>
      <c r="F6" s="1225"/>
      <c r="G6" s="1225"/>
      <c r="H6" s="1225"/>
      <c r="I6" s="1225"/>
      <c r="J6" s="1225"/>
      <c r="K6" s="1225"/>
      <c r="L6" s="1225"/>
      <c r="M6" s="75"/>
    </row>
    <row r="7" spans="1:13" ht="36.75" customHeight="1" thickBot="1" x14ac:dyDescent="0.25">
      <c r="A7" s="3" t="s">
        <v>4</v>
      </c>
      <c r="B7" s="3" t="s">
        <v>1</v>
      </c>
      <c r="C7" s="3" t="s">
        <v>12</v>
      </c>
      <c r="D7" s="3" t="s">
        <v>5</v>
      </c>
      <c r="E7" s="3" t="s">
        <v>6</v>
      </c>
      <c r="F7" s="4" t="s">
        <v>7</v>
      </c>
      <c r="G7" s="4" t="s">
        <v>212</v>
      </c>
      <c r="H7" s="5" t="s">
        <v>213</v>
      </c>
      <c r="I7" s="5" t="s">
        <v>8</v>
      </c>
      <c r="J7" s="4" t="s">
        <v>9</v>
      </c>
      <c r="K7" s="6" t="s">
        <v>16</v>
      </c>
      <c r="L7" s="4" t="s">
        <v>2</v>
      </c>
      <c r="M7" s="75"/>
    </row>
    <row r="8" spans="1:13" x14ac:dyDescent="0.2">
      <c r="A8" s="19">
        <v>1</v>
      </c>
      <c r="B8" s="20" t="s">
        <v>17</v>
      </c>
      <c r="C8" s="20" t="s">
        <v>132</v>
      </c>
      <c r="D8" s="20" t="s">
        <v>10</v>
      </c>
      <c r="E8" s="20" t="s">
        <v>149</v>
      </c>
      <c r="F8" s="21">
        <v>1</v>
      </c>
      <c r="G8" s="21">
        <v>700</v>
      </c>
      <c r="H8" s="195">
        <f>SUM(G8:G17)</f>
        <v>1592</v>
      </c>
      <c r="I8" s="20" t="s">
        <v>11</v>
      </c>
      <c r="J8" s="12" t="s">
        <v>15</v>
      </c>
      <c r="K8" s="13">
        <v>22896</v>
      </c>
      <c r="L8" s="189" t="s">
        <v>19</v>
      </c>
      <c r="M8" s="75"/>
    </row>
    <row r="9" spans="1:13" x14ac:dyDescent="0.2">
      <c r="A9" s="19">
        <v>2</v>
      </c>
      <c r="B9" s="20" t="s">
        <v>17</v>
      </c>
      <c r="C9" s="20" t="s">
        <v>132</v>
      </c>
      <c r="D9" s="20" t="s">
        <v>10</v>
      </c>
      <c r="E9" s="20" t="s">
        <v>149</v>
      </c>
      <c r="F9" s="21">
        <v>1</v>
      </c>
      <c r="G9" s="21">
        <v>700</v>
      </c>
      <c r="H9" s="198"/>
      <c r="I9" s="20" t="s">
        <v>11</v>
      </c>
      <c r="J9" s="12" t="s">
        <v>15</v>
      </c>
      <c r="K9" s="13">
        <v>22896</v>
      </c>
      <c r="L9" s="190" t="s">
        <v>19</v>
      </c>
      <c r="M9" s="75"/>
    </row>
    <row r="10" spans="1:13" x14ac:dyDescent="0.2">
      <c r="A10" s="19">
        <v>3</v>
      </c>
      <c r="B10" s="30" t="s">
        <v>17</v>
      </c>
      <c r="C10" s="31" t="s">
        <v>150</v>
      </c>
      <c r="D10" s="31" t="s">
        <v>10</v>
      </c>
      <c r="E10" s="31" t="s">
        <v>36</v>
      </c>
      <c r="F10" s="32">
        <v>1</v>
      </c>
      <c r="G10" s="32">
        <v>24</v>
      </c>
      <c r="H10" s="199"/>
      <c r="I10" s="31" t="s">
        <v>11</v>
      </c>
      <c r="J10" s="31" t="s">
        <v>15</v>
      </c>
      <c r="K10" s="1209"/>
      <c r="L10" s="1226"/>
      <c r="M10" s="75"/>
    </row>
    <row r="11" spans="1:13" x14ac:dyDescent="0.2">
      <c r="A11" s="19">
        <v>4</v>
      </c>
      <c r="B11" s="30" t="s">
        <v>17</v>
      </c>
      <c r="C11" s="31" t="s">
        <v>167</v>
      </c>
      <c r="D11" s="31" t="s">
        <v>10</v>
      </c>
      <c r="E11" s="31" t="s">
        <v>36</v>
      </c>
      <c r="F11" s="32">
        <v>1</v>
      </c>
      <c r="G11" s="32">
        <v>24</v>
      </c>
      <c r="H11" s="199"/>
      <c r="I11" s="31" t="s">
        <v>11</v>
      </c>
      <c r="J11" s="31" t="s">
        <v>15</v>
      </c>
      <c r="K11" s="1209"/>
      <c r="L11" s="1226"/>
      <c r="M11" s="75"/>
    </row>
    <row r="12" spans="1:13" x14ac:dyDescent="0.2">
      <c r="A12" s="19">
        <v>5</v>
      </c>
      <c r="B12" s="30" t="s">
        <v>17</v>
      </c>
      <c r="C12" s="31" t="s">
        <v>168</v>
      </c>
      <c r="D12" s="31" t="s">
        <v>10</v>
      </c>
      <c r="E12" s="31" t="s">
        <v>36</v>
      </c>
      <c r="F12" s="32">
        <v>1</v>
      </c>
      <c r="G12" s="32">
        <v>24</v>
      </c>
      <c r="H12" s="199"/>
      <c r="I12" s="31" t="s">
        <v>11</v>
      </c>
      <c r="J12" s="31" t="s">
        <v>15</v>
      </c>
      <c r="K12" s="1209"/>
      <c r="L12" s="1226"/>
      <c r="M12" s="75"/>
    </row>
    <row r="13" spans="1:13" x14ac:dyDescent="0.2">
      <c r="A13" s="19">
        <v>6</v>
      </c>
      <c r="B13" s="30" t="s">
        <v>17</v>
      </c>
      <c r="C13" s="31" t="s">
        <v>169</v>
      </c>
      <c r="D13" s="31" t="s">
        <v>10</v>
      </c>
      <c r="E13" s="31" t="s">
        <v>36</v>
      </c>
      <c r="F13" s="32">
        <v>1</v>
      </c>
      <c r="G13" s="32">
        <v>24</v>
      </c>
      <c r="H13" s="199"/>
      <c r="I13" s="31" t="s">
        <v>11</v>
      </c>
      <c r="J13" s="31" t="s">
        <v>15</v>
      </c>
      <c r="K13" s="1209"/>
      <c r="L13" s="1226"/>
      <c r="M13" s="75"/>
    </row>
    <row r="14" spans="1:13" x14ac:dyDescent="0.2">
      <c r="A14" s="19">
        <v>7</v>
      </c>
      <c r="B14" s="30" t="s">
        <v>17</v>
      </c>
      <c r="C14" s="31" t="s">
        <v>170</v>
      </c>
      <c r="D14" s="31" t="s">
        <v>10</v>
      </c>
      <c r="E14" s="31" t="s">
        <v>36</v>
      </c>
      <c r="F14" s="32">
        <v>1</v>
      </c>
      <c r="G14" s="32">
        <v>24</v>
      </c>
      <c r="H14" s="199"/>
      <c r="I14" s="31" t="s">
        <v>11</v>
      </c>
      <c r="J14" s="31" t="s">
        <v>15</v>
      </c>
      <c r="K14" s="1209"/>
      <c r="L14" s="1226"/>
      <c r="M14" s="75"/>
    </row>
    <row r="15" spans="1:13" x14ac:dyDescent="0.2">
      <c r="A15" s="19">
        <v>8</v>
      </c>
      <c r="B15" s="30" t="s">
        <v>17</v>
      </c>
      <c r="C15" s="31" t="s">
        <v>171</v>
      </c>
      <c r="D15" s="31" t="s">
        <v>10</v>
      </c>
      <c r="E15" s="31" t="s">
        <v>36</v>
      </c>
      <c r="F15" s="32">
        <v>1</v>
      </c>
      <c r="G15" s="32">
        <v>24</v>
      </c>
      <c r="H15" s="200"/>
      <c r="I15" s="31" t="s">
        <v>11</v>
      </c>
      <c r="J15" s="31" t="s">
        <v>15</v>
      </c>
      <c r="K15" s="1209"/>
      <c r="L15" s="1226"/>
      <c r="M15" s="75"/>
    </row>
    <row r="16" spans="1:13" x14ac:dyDescent="0.2">
      <c r="A16" s="19">
        <v>9</v>
      </c>
      <c r="B16" s="30" t="s">
        <v>17</v>
      </c>
      <c r="C16" s="31" t="s">
        <v>172</v>
      </c>
      <c r="D16" s="31" t="s">
        <v>10</v>
      </c>
      <c r="E16" s="31" t="s">
        <v>36</v>
      </c>
      <c r="F16" s="32">
        <v>1</v>
      </c>
      <c r="G16" s="32">
        <v>24</v>
      </c>
      <c r="H16" s="197"/>
      <c r="I16" s="31" t="s">
        <v>11</v>
      </c>
      <c r="J16" s="31" t="s">
        <v>15</v>
      </c>
      <c r="K16" s="1209"/>
      <c r="L16" s="1226"/>
      <c r="M16" s="75"/>
    </row>
    <row r="17" spans="1:13" ht="13.5" thickBot="1" x14ac:dyDescent="0.25">
      <c r="A17" s="237">
        <v>10</v>
      </c>
      <c r="B17" s="33" t="s">
        <v>17</v>
      </c>
      <c r="C17" s="34" t="s">
        <v>173</v>
      </c>
      <c r="D17" s="34" t="s">
        <v>10</v>
      </c>
      <c r="E17" s="34" t="s">
        <v>36</v>
      </c>
      <c r="F17" s="35">
        <v>1</v>
      </c>
      <c r="G17" s="35">
        <v>24</v>
      </c>
      <c r="H17" s="196"/>
      <c r="I17" s="34" t="s">
        <v>11</v>
      </c>
      <c r="J17" s="34" t="s">
        <v>15</v>
      </c>
      <c r="K17" s="1227"/>
      <c r="L17" s="1228"/>
      <c r="M17" s="75"/>
    </row>
    <row r="18" spans="1:13" x14ac:dyDescent="0.2">
      <c r="A18" s="23">
        <v>11</v>
      </c>
      <c r="B18" s="24" t="s">
        <v>17</v>
      </c>
      <c r="C18" s="24" t="s">
        <v>20</v>
      </c>
      <c r="D18" s="24" t="s">
        <v>10</v>
      </c>
      <c r="E18" s="24" t="s">
        <v>21</v>
      </c>
      <c r="F18" s="25">
        <v>1</v>
      </c>
      <c r="G18" s="25">
        <v>1600</v>
      </c>
      <c r="H18" s="202">
        <f>SUM(G18:G19)</f>
        <v>3200</v>
      </c>
      <c r="I18" s="24" t="s">
        <v>11</v>
      </c>
      <c r="J18" s="24" t="s">
        <v>15</v>
      </c>
      <c r="K18" s="14">
        <v>20167</v>
      </c>
      <c r="L18" s="24" t="s">
        <v>19</v>
      </c>
      <c r="M18" s="75"/>
    </row>
    <row r="19" spans="1:13" ht="13.5" thickBot="1" x14ac:dyDescent="0.25">
      <c r="A19" s="1229">
        <v>12</v>
      </c>
      <c r="B19" s="1230" t="s">
        <v>17</v>
      </c>
      <c r="C19" s="1231" t="s">
        <v>20</v>
      </c>
      <c r="D19" s="1231" t="s">
        <v>10</v>
      </c>
      <c r="E19" s="1231" t="s">
        <v>22</v>
      </c>
      <c r="F19" s="1232">
        <v>1</v>
      </c>
      <c r="G19" s="1232">
        <v>1600</v>
      </c>
      <c r="H19" s="1233"/>
      <c r="I19" s="1231" t="s">
        <v>11</v>
      </c>
      <c r="J19" s="1231" t="s">
        <v>15</v>
      </c>
      <c r="K19" s="1234">
        <v>20167</v>
      </c>
      <c r="L19" s="1230" t="s">
        <v>19</v>
      </c>
      <c r="M19" s="75"/>
    </row>
    <row r="20" spans="1:13" x14ac:dyDescent="0.2">
      <c r="A20" s="1198"/>
      <c r="B20" s="1198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3" ht="15" x14ac:dyDescent="0.2">
      <c r="A21" s="1235" t="s">
        <v>14</v>
      </c>
      <c r="B21" s="1198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3" ht="13.5" thickBot="1" x14ac:dyDescent="0.25">
      <c r="A22" s="1198"/>
      <c r="B22" s="1198"/>
      <c r="C22" s="1198"/>
      <c r="D22" s="1198"/>
      <c r="E22" s="1198"/>
      <c r="F22" s="1198"/>
      <c r="G22" s="1198"/>
      <c r="H22" s="1198"/>
      <c r="I22" s="1198"/>
      <c r="J22" s="1198"/>
      <c r="K22" s="1198"/>
      <c r="L22" s="1198"/>
      <c r="M22" s="75"/>
    </row>
    <row r="23" spans="1:13" ht="37.5" customHeight="1" thickBot="1" x14ac:dyDescent="0.25">
      <c r="A23" s="3" t="s">
        <v>4</v>
      </c>
      <c r="B23" s="3" t="s">
        <v>1</v>
      </c>
      <c r="C23" s="3" t="s">
        <v>12</v>
      </c>
      <c r="D23" s="3" t="s">
        <v>5</v>
      </c>
      <c r="E23" s="3" t="s">
        <v>6</v>
      </c>
      <c r="F23" s="4" t="s">
        <v>7</v>
      </c>
      <c r="G23" s="4" t="s">
        <v>214</v>
      </c>
      <c r="H23" s="5" t="s">
        <v>213</v>
      </c>
      <c r="I23" s="5" t="s">
        <v>8</v>
      </c>
      <c r="J23" s="4" t="s">
        <v>9</v>
      </c>
      <c r="K23" s="3" t="s">
        <v>16</v>
      </c>
      <c r="L23" s="4" t="s">
        <v>2</v>
      </c>
      <c r="M23" s="75"/>
    </row>
    <row r="24" spans="1:13" x14ac:dyDescent="0.2">
      <c r="A24" s="45">
        <v>13</v>
      </c>
      <c r="B24" s="46" t="s">
        <v>17</v>
      </c>
      <c r="C24" s="47" t="s">
        <v>133</v>
      </c>
      <c r="D24" s="46" t="s">
        <v>10</v>
      </c>
      <c r="E24" s="46" t="s">
        <v>18</v>
      </c>
      <c r="F24" s="48">
        <v>1</v>
      </c>
      <c r="G24" s="48">
        <v>150</v>
      </c>
      <c r="H24" s="204">
        <f>SUM(G24:G25)</f>
        <v>300</v>
      </c>
      <c r="I24" s="46" t="s">
        <v>11</v>
      </c>
      <c r="J24" s="46" t="s">
        <v>15</v>
      </c>
      <c r="K24" s="41">
        <v>20086</v>
      </c>
      <c r="L24" s="191" t="s">
        <v>19</v>
      </c>
      <c r="M24" s="75"/>
    </row>
    <row r="25" spans="1:13" ht="13.5" thickBot="1" x14ac:dyDescent="0.25">
      <c r="A25" s="49">
        <v>14</v>
      </c>
      <c r="B25" s="50" t="s">
        <v>17</v>
      </c>
      <c r="C25" s="51" t="s">
        <v>133</v>
      </c>
      <c r="D25" s="50" t="s">
        <v>10</v>
      </c>
      <c r="E25" s="50" t="s">
        <v>18</v>
      </c>
      <c r="F25" s="52">
        <v>1</v>
      </c>
      <c r="G25" s="52">
        <v>150</v>
      </c>
      <c r="H25" s="203"/>
      <c r="I25" s="50" t="s">
        <v>11</v>
      </c>
      <c r="J25" s="50" t="s">
        <v>15</v>
      </c>
      <c r="K25" s="42">
        <v>20086</v>
      </c>
      <c r="L25" s="50" t="s">
        <v>19</v>
      </c>
      <c r="M25" s="75"/>
    </row>
    <row r="26" spans="1:13" x14ac:dyDescent="0.2">
      <c r="A26" s="45">
        <v>15</v>
      </c>
      <c r="B26" s="53" t="s">
        <v>17</v>
      </c>
      <c r="C26" s="53" t="s">
        <v>23</v>
      </c>
      <c r="D26" s="53" t="s">
        <v>10</v>
      </c>
      <c r="E26" s="53" t="s">
        <v>24</v>
      </c>
      <c r="F26" s="54">
        <v>1</v>
      </c>
      <c r="G26" s="54">
        <v>150</v>
      </c>
      <c r="H26" s="205">
        <f>SUM(G26:G27)</f>
        <v>300</v>
      </c>
      <c r="I26" s="53" t="s">
        <v>11</v>
      </c>
      <c r="J26" s="53" t="s">
        <v>15</v>
      </c>
      <c r="K26" s="43">
        <v>20937</v>
      </c>
      <c r="L26" s="53" t="s">
        <v>19</v>
      </c>
      <c r="M26" s="75"/>
    </row>
    <row r="27" spans="1:13" ht="13.5" thickBot="1" x14ac:dyDescent="0.25">
      <c r="A27" s="49">
        <v>16</v>
      </c>
      <c r="B27" s="50" t="s">
        <v>17</v>
      </c>
      <c r="C27" s="50" t="s">
        <v>25</v>
      </c>
      <c r="D27" s="50" t="s">
        <v>10</v>
      </c>
      <c r="E27" s="50" t="s">
        <v>24</v>
      </c>
      <c r="F27" s="52">
        <v>1</v>
      </c>
      <c r="G27" s="52">
        <v>150</v>
      </c>
      <c r="H27" s="206"/>
      <c r="I27" s="50" t="s">
        <v>11</v>
      </c>
      <c r="J27" s="50" t="s">
        <v>15</v>
      </c>
      <c r="K27" s="42">
        <v>20937</v>
      </c>
      <c r="L27" s="192" t="s">
        <v>19</v>
      </c>
      <c r="M27" s="75"/>
    </row>
    <row r="28" spans="1:13" x14ac:dyDescent="0.2">
      <c r="A28" s="45">
        <v>17</v>
      </c>
      <c r="B28" s="53" t="s">
        <v>17</v>
      </c>
      <c r="C28" s="53" t="s">
        <v>26</v>
      </c>
      <c r="D28" s="53" t="s">
        <v>10</v>
      </c>
      <c r="E28" s="53" t="s">
        <v>24</v>
      </c>
      <c r="F28" s="54">
        <v>1</v>
      </c>
      <c r="G28" s="54">
        <v>180</v>
      </c>
      <c r="H28" s="207">
        <f>SUM(G28:G29)</f>
        <v>360</v>
      </c>
      <c r="I28" s="53" t="s">
        <v>11</v>
      </c>
      <c r="J28" s="53" t="s">
        <v>15</v>
      </c>
      <c r="K28" s="43">
        <v>19397</v>
      </c>
      <c r="L28" s="53" t="s">
        <v>19</v>
      </c>
      <c r="M28" s="75"/>
    </row>
    <row r="29" spans="1:13" ht="13.5" thickBot="1" x14ac:dyDescent="0.25">
      <c r="A29" s="49">
        <v>18</v>
      </c>
      <c r="B29" s="50" t="s">
        <v>17</v>
      </c>
      <c r="C29" s="50" t="s">
        <v>27</v>
      </c>
      <c r="D29" s="50" t="s">
        <v>10</v>
      </c>
      <c r="E29" s="50" t="s">
        <v>24</v>
      </c>
      <c r="F29" s="52">
        <v>1</v>
      </c>
      <c r="G29" s="52">
        <v>180</v>
      </c>
      <c r="H29" s="203"/>
      <c r="I29" s="50" t="s">
        <v>11</v>
      </c>
      <c r="J29" s="50" t="s">
        <v>15</v>
      </c>
      <c r="K29" s="42">
        <v>19397</v>
      </c>
      <c r="L29" s="50" t="s">
        <v>19</v>
      </c>
      <c r="M29" s="75"/>
    </row>
    <row r="30" spans="1:13" x14ac:dyDescent="0.2">
      <c r="A30" s="45">
        <v>19</v>
      </c>
      <c r="B30" s="53" t="s">
        <v>17</v>
      </c>
      <c r="C30" s="55" t="s">
        <v>129</v>
      </c>
      <c r="D30" s="53" t="s">
        <v>10</v>
      </c>
      <c r="E30" s="53" t="s">
        <v>28</v>
      </c>
      <c r="F30" s="54">
        <v>1</v>
      </c>
      <c r="G30" s="54">
        <v>180</v>
      </c>
      <c r="H30" s="207">
        <f>SUM(G30:G31)</f>
        <v>360</v>
      </c>
      <c r="I30" s="53" t="s">
        <v>11</v>
      </c>
      <c r="J30" s="53" t="s">
        <v>15</v>
      </c>
      <c r="K30" s="43">
        <v>21794</v>
      </c>
      <c r="L30" s="53" t="s">
        <v>19</v>
      </c>
      <c r="M30" s="75"/>
    </row>
    <row r="31" spans="1:13" ht="13.5" thickBot="1" x14ac:dyDescent="0.25">
      <c r="A31" s="49">
        <v>20</v>
      </c>
      <c r="B31" s="50" t="s">
        <v>17</v>
      </c>
      <c r="C31" s="56" t="s">
        <v>129</v>
      </c>
      <c r="D31" s="50" t="s">
        <v>10</v>
      </c>
      <c r="E31" s="50" t="s">
        <v>28</v>
      </c>
      <c r="F31" s="52">
        <v>1</v>
      </c>
      <c r="G31" s="52">
        <v>180</v>
      </c>
      <c r="H31" s="203"/>
      <c r="I31" s="50" t="s">
        <v>11</v>
      </c>
      <c r="J31" s="50" t="s">
        <v>15</v>
      </c>
      <c r="K31" s="42">
        <v>21794</v>
      </c>
      <c r="L31" s="192" t="s">
        <v>19</v>
      </c>
      <c r="M31" s="75"/>
    </row>
    <row r="32" spans="1:13" ht="13.5" thickBot="1" x14ac:dyDescent="0.25">
      <c r="A32" s="57">
        <v>21</v>
      </c>
      <c r="B32" s="58" t="s">
        <v>17</v>
      </c>
      <c r="C32" s="58" t="s">
        <v>29</v>
      </c>
      <c r="D32" s="58" t="s">
        <v>10</v>
      </c>
      <c r="E32" s="58" t="s">
        <v>24</v>
      </c>
      <c r="F32" s="59">
        <v>1</v>
      </c>
      <c r="G32" s="59">
        <v>210</v>
      </c>
      <c r="H32" s="59">
        <v>210</v>
      </c>
      <c r="I32" s="58" t="s">
        <v>11</v>
      </c>
      <c r="J32" s="58" t="s">
        <v>15</v>
      </c>
      <c r="K32" s="44">
        <v>28000</v>
      </c>
      <c r="L32" s="58" t="s">
        <v>19</v>
      </c>
      <c r="M32" s="75"/>
    </row>
    <row r="33" spans="1:13" x14ac:dyDescent="0.2">
      <c r="A33" s="238">
        <v>22</v>
      </c>
      <c r="B33" s="1217" t="s">
        <v>17</v>
      </c>
      <c r="C33" s="60" t="s">
        <v>215</v>
      </c>
      <c r="D33" s="61" t="s">
        <v>10</v>
      </c>
      <c r="E33" s="61" t="s">
        <v>37</v>
      </c>
      <c r="F33" s="62">
        <v>1</v>
      </c>
      <c r="G33" s="62">
        <v>24.3</v>
      </c>
      <c r="H33" s="208">
        <f>SUM(G33:G38)</f>
        <v>108.3</v>
      </c>
      <c r="I33" s="61" t="s">
        <v>11</v>
      </c>
      <c r="J33" s="61" t="s">
        <v>15</v>
      </c>
      <c r="K33" s="1209"/>
      <c r="L33" s="1328" t="s">
        <v>45</v>
      </c>
      <c r="M33" s="75"/>
    </row>
    <row r="34" spans="1:13" x14ac:dyDescent="0.2">
      <c r="A34" s="69">
        <v>23</v>
      </c>
      <c r="B34" s="30" t="s">
        <v>17</v>
      </c>
      <c r="C34" s="38" t="s">
        <v>215</v>
      </c>
      <c r="D34" s="31" t="s">
        <v>10</v>
      </c>
      <c r="E34" s="31" t="s">
        <v>37</v>
      </c>
      <c r="F34" s="32">
        <v>1</v>
      </c>
      <c r="G34" s="32">
        <v>24</v>
      </c>
      <c r="H34" s="199"/>
      <c r="I34" s="31" t="s">
        <v>11</v>
      </c>
      <c r="J34" s="31" t="s">
        <v>15</v>
      </c>
      <c r="K34" s="15"/>
      <c r="L34" s="1309"/>
      <c r="M34" s="75"/>
    </row>
    <row r="35" spans="1:13" x14ac:dyDescent="0.2">
      <c r="A35" s="72">
        <v>24</v>
      </c>
      <c r="B35" s="63" t="s">
        <v>17</v>
      </c>
      <c r="C35" s="64" t="s">
        <v>67</v>
      </c>
      <c r="D35" s="64" t="s">
        <v>10</v>
      </c>
      <c r="E35" s="64" t="s">
        <v>37</v>
      </c>
      <c r="F35" s="65">
        <v>1</v>
      </c>
      <c r="G35" s="65">
        <v>15</v>
      </c>
      <c r="H35" s="209"/>
      <c r="I35" s="64" t="s">
        <v>11</v>
      </c>
      <c r="J35" s="64" t="s">
        <v>15</v>
      </c>
      <c r="K35" s="32"/>
      <c r="L35" s="30" t="s">
        <v>68</v>
      </c>
      <c r="M35" s="75"/>
    </row>
    <row r="36" spans="1:13" x14ac:dyDescent="0.2">
      <c r="A36" s="69">
        <v>25</v>
      </c>
      <c r="B36" s="63" t="s">
        <v>17</v>
      </c>
      <c r="C36" s="64" t="s">
        <v>69</v>
      </c>
      <c r="D36" s="64" t="s">
        <v>10</v>
      </c>
      <c r="E36" s="64" t="s">
        <v>37</v>
      </c>
      <c r="F36" s="65">
        <v>1</v>
      </c>
      <c r="G36" s="65">
        <v>15</v>
      </c>
      <c r="H36" s="209"/>
      <c r="I36" s="64" t="s">
        <v>11</v>
      </c>
      <c r="J36" s="64" t="s">
        <v>15</v>
      </c>
      <c r="K36" s="32"/>
      <c r="L36" s="30" t="s">
        <v>68</v>
      </c>
      <c r="M36" s="75"/>
    </row>
    <row r="37" spans="1:13" x14ac:dyDescent="0.2">
      <c r="A37" s="72">
        <v>26</v>
      </c>
      <c r="B37" s="63" t="s">
        <v>17</v>
      </c>
      <c r="C37" s="64" t="s">
        <v>70</v>
      </c>
      <c r="D37" s="64" t="s">
        <v>10</v>
      </c>
      <c r="E37" s="64" t="s">
        <v>37</v>
      </c>
      <c r="F37" s="65">
        <v>1</v>
      </c>
      <c r="G37" s="65">
        <v>15</v>
      </c>
      <c r="H37" s="209"/>
      <c r="I37" s="64" t="s">
        <v>11</v>
      </c>
      <c r="J37" s="64" t="s">
        <v>15</v>
      </c>
      <c r="K37" s="32"/>
      <c r="L37" s="30" t="s">
        <v>68</v>
      </c>
      <c r="M37" s="75"/>
    </row>
    <row r="38" spans="1:13" ht="13.5" thickBot="1" x14ac:dyDescent="0.25">
      <c r="A38" s="49">
        <v>27</v>
      </c>
      <c r="B38" s="66" t="s">
        <v>17</v>
      </c>
      <c r="C38" s="67" t="s">
        <v>71</v>
      </c>
      <c r="D38" s="67" t="s">
        <v>10</v>
      </c>
      <c r="E38" s="67" t="s">
        <v>37</v>
      </c>
      <c r="F38" s="68">
        <v>1</v>
      </c>
      <c r="G38" s="68">
        <v>15</v>
      </c>
      <c r="H38" s="210"/>
      <c r="I38" s="67" t="s">
        <v>11</v>
      </c>
      <c r="J38" s="67" t="s">
        <v>15</v>
      </c>
      <c r="K38" s="35"/>
      <c r="L38" s="33" t="s">
        <v>68</v>
      </c>
      <c r="M38" s="75"/>
    </row>
    <row r="39" spans="1:13" x14ac:dyDescent="0.2">
      <c r="A39" s="69">
        <v>28</v>
      </c>
      <c r="B39" s="70" t="s">
        <v>17</v>
      </c>
      <c r="C39" s="24" t="s">
        <v>151</v>
      </c>
      <c r="D39" s="70" t="s">
        <v>10</v>
      </c>
      <c r="E39" s="70" t="s">
        <v>30</v>
      </c>
      <c r="F39" s="71">
        <v>1</v>
      </c>
      <c r="G39" s="71">
        <v>99</v>
      </c>
      <c r="H39" s="211">
        <f>SUM(G39:G41)</f>
        <v>297</v>
      </c>
      <c r="I39" s="70" t="s">
        <v>11</v>
      </c>
      <c r="J39" s="70" t="s">
        <v>15</v>
      </c>
      <c r="K39" s="40">
        <v>10912</v>
      </c>
      <c r="L39" s="70" t="s">
        <v>19</v>
      </c>
      <c r="M39" s="75"/>
    </row>
    <row r="40" spans="1:13" x14ac:dyDescent="0.2">
      <c r="A40" s="69">
        <v>29</v>
      </c>
      <c r="B40" s="73" t="s">
        <v>17</v>
      </c>
      <c r="C40" s="20" t="s">
        <v>151</v>
      </c>
      <c r="D40" s="73" t="s">
        <v>10</v>
      </c>
      <c r="E40" s="73" t="s">
        <v>30</v>
      </c>
      <c r="F40" s="74">
        <v>1</v>
      </c>
      <c r="G40" s="74">
        <v>99</v>
      </c>
      <c r="H40" s="212"/>
      <c r="I40" s="73" t="s">
        <v>11</v>
      </c>
      <c r="J40" s="73" t="s">
        <v>15</v>
      </c>
      <c r="K40" s="16">
        <v>10912</v>
      </c>
      <c r="L40" s="70" t="s">
        <v>19</v>
      </c>
      <c r="M40" s="75"/>
    </row>
    <row r="41" spans="1:13" ht="13.5" thickBot="1" x14ac:dyDescent="0.25">
      <c r="A41" s="1229">
        <v>30</v>
      </c>
      <c r="B41" s="1230" t="s">
        <v>17</v>
      </c>
      <c r="C41" s="1231" t="s">
        <v>152</v>
      </c>
      <c r="D41" s="1231" t="s">
        <v>10</v>
      </c>
      <c r="E41" s="1231" t="s">
        <v>30</v>
      </c>
      <c r="F41" s="1232">
        <v>1</v>
      </c>
      <c r="G41" s="1232">
        <v>99</v>
      </c>
      <c r="H41" s="1232"/>
      <c r="I41" s="1231" t="s">
        <v>11</v>
      </c>
      <c r="J41" s="1231" t="s">
        <v>15</v>
      </c>
      <c r="K41" s="1234">
        <v>10912</v>
      </c>
      <c r="L41" s="1230" t="s">
        <v>19</v>
      </c>
      <c r="M41" s="75"/>
    </row>
    <row r="42" spans="1:13" x14ac:dyDescent="0.2">
      <c r="A42" s="1236"/>
      <c r="B42" s="1237"/>
      <c r="C42" s="1236"/>
      <c r="D42" s="1238"/>
      <c r="E42" s="1238"/>
      <c r="F42" s="1238"/>
      <c r="G42" s="1238"/>
      <c r="H42" s="1238"/>
      <c r="I42" s="1238"/>
      <c r="J42" s="1238"/>
      <c r="K42" s="1238"/>
      <c r="L42" s="1237"/>
      <c r="M42" s="75"/>
    </row>
    <row r="43" spans="1:13" ht="15" x14ac:dyDescent="0.2">
      <c r="A43" s="1324" t="s">
        <v>31</v>
      </c>
      <c r="B43" s="1324"/>
      <c r="C43" s="1324"/>
      <c r="D43" s="1324"/>
      <c r="E43" s="1324"/>
      <c r="F43" s="1198"/>
      <c r="G43" s="1198"/>
      <c r="H43" s="1198"/>
      <c r="I43" s="1198"/>
      <c r="J43" s="1198"/>
      <c r="K43" s="1198"/>
      <c r="L43" s="1198"/>
      <c r="M43" s="75"/>
    </row>
    <row r="44" spans="1:13" ht="13.5" thickBot="1" x14ac:dyDescent="0.25">
      <c r="A44" s="1198"/>
      <c r="B44" s="1198"/>
      <c r="C44" s="1198"/>
      <c r="D44" s="1198"/>
      <c r="E44" s="1198"/>
      <c r="F44" s="1198"/>
      <c r="G44" s="1198"/>
      <c r="H44" s="1198"/>
      <c r="I44" s="1198"/>
      <c r="J44" s="1198"/>
      <c r="K44" s="1198"/>
      <c r="L44" s="1198"/>
      <c r="M44" s="75"/>
    </row>
    <row r="45" spans="1:13" ht="38.450000000000003" customHeight="1" thickBot="1" x14ac:dyDescent="0.25">
      <c r="A45" s="3" t="s">
        <v>4</v>
      </c>
      <c r="B45" s="3" t="s">
        <v>1</v>
      </c>
      <c r="C45" s="3" t="s">
        <v>12</v>
      </c>
      <c r="D45" s="3" t="s">
        <v>5</v>
      </c>
      <c r="E45" s="3" t="s">
        <v>6</v>
      </c>
      <c r="F45" s="4" t="s">
        <v>7</v>
      </c>
      <c r="G45" s="4" t="s">
        <v>214</v>
      </c>
      <c r="H45" s="5" t="s">
        <v>213</v>
      </c>
      <c r="I45" s="5" t="s">
        <v>8</v>
      </c>
      <c r="J45" s="4" t="s">
        <v>9</v>
      </c>
      <c r="K45" s="3" t="s">
        <v>16</v>
      </c>
      <c r="L45" s="4" t="s">
        <v>2</v>
      </c>
      <c r="M45" s="75"/>
    </row>
    <row r="46" spans="1:13" ht="25.5" x14ac:dyDescent="0.2">
      <c r="A46" s="36">
        <v>31</v>
      </c>
      <c r="B46" s="37" t="s">
        <v>17</v>
      </c>
      <c r="C46" s="38" t="s">
        <v>220</v>
      </c>
      <c r="D46" s="38" t="s">
        <v>10</v>
      </c>
      <c r="E46" s="38" t="s">
        <v>35</v>
      </c>
      <c r="F46" s="39">
        <v>1</v>
      </c>
      <c r="G46" s="39">
        <v>24</v>
      </c>
      <c r="H46" s="175">
        <f>SUM(G46:G49)</f>
        <v>96</v>
      </c>
      <c r="I46" s="38" t="s">
        <v>11</v>
      </c>
      <c r="J46" s="38" t="s">
        <v>15</v>
      </c>
      <c r="K46" s="1239">
        <v>5968</v>
      </c>
      <c r="L46" s="1226" t="s">
        <v>19</v>
      </c>
      <c r="M46" s="75"/>
    </row>
    <row r="47" spans="1:13" x14ac:dyDescent="0.2">
      <c r="A47" s="36">
        <v>32</v>
      </c>
      <c r="B47" s="37" t="s">
        <v>17</v>
      </c>
      <c r="C47" s="38" t="s">
        <v>221</v>
      </c>
      <c r="D47" s="38" t="s">
        <v>10</v>
      </c>
      <c r="E47" s="38" t="s">
        <v>41</v>
      </c>
      <c r="F47" s="39">
        <v>1</v>
      </c>
      <c r="G47" s="39">
        <v>24</v>
      </c>
      <c r="H47" s="176"/>
      <c r="I47" s="38" t="s">
        <v>11</v>
      </c>
      <c r="J47" s="38" t="s">
        <v>15</v>
      </c>
      <c r="K47" s="39"/>
      <c r="L47" s="37" t="s">
        <v>61</v>
      </c>
      <c r="M47" s="75"/>
    </row>
    <row r="48" spans="1:13" x14ac:dyDescent="0.2">
      <c r="A48" s="36">
        <v>33</v>
      </c>
      <c r="B48" s="37" t="s">
        <v>17</v>
      </c>
      <c r="C48" s="38" t="s">
        <v>222</v>
      </c>
      <c r="D48" s="38" t="s">
        <v>10</v>
      </c>
      <c r="E48" s="38" t="s">
        <v>41</v>
      </c>
      <c r="F48" s="39">
        <v>1</v>
      </c>
      <c r="G48" s="39">
        <v>24</v>
      </c>
      <c r="H48" s="176"/>
      <c r="I48" s="38" t="s">
        <v>11</v>
      </c>
      <c r="J48" s="38" t="s">
        <v>15</v>
      </c>
      <c r="K48" s="39"/>
      <c r="L48" s="37" t="s">
        <v>61</v>
      </c>
      <c r="M48" s="75"/>
    </row>
    <row r="49" spans="1:13" ht="13.5" thickBot="1" x14ac:dyDescent="0.25">
      <c r="A49" s="26">
        <v>34</v>
      </c>
      <c r="B49" s="27" t="s">
        <v>17</v>
      </c>
      <c r="C49" s="28" t="s">
        <v>223</v>
      </c>
      <c r="D49" s="28" t="s">
        <v>10</v>
      </c>
      <c r="E49" s="28" t="s">
        <v>41</v>
      </c>
      <c r="F49" s="29">
        <v>1</v>
      </c>
      <c r="G49" s="29">
        <v>24</v>
      </c>
      <c r="H49" s="171"/>
      <c r="I49" s="28" t="s">
        <v>11</v>
      </c>
      <c r="J49" s="28" t="s">
        <v>15</v>
      </c>
      <c r="K49" s="29"/>
      <c r="L49" s="27" t="s">
        <v>61</v>
      </c>
      <c r="M49" s="75"/>
    </row>
    <row r="50" spans="1:13" x14ac:dyDescent="0.2">
      <c r="A50" s="172">
        <v>35</v>
      </c>
      <c r="B50" s="1217" t="s">
        <v>17</v>
      </c>
      <c r="C50" s="61" t="s">
        <v>204</v>
      </c>
      <c r="D50" s="61" t="s">
        <v>10</v>
      </c>
      <c r="E50" s="61" t="s">
        <v>36</v>
      </c>
      <c r="F50" s="62">
        <v>1</v>
      </c>
      <c r="G50" s="62">
        <v>28</v>
      </c>
      <c r="H50" s="208">
        <f>SUM(G50:G53)</f>
        <v>82.3</v>
      </c>
      <c r="I50" s="61" t="s">
        <v>11</v>
      </c>
      <c r="J50" s="115" t="s">
        <v>15</v>
      </c>
      <c r="K50" s="1209">
        <v>2934</v>
      </c>
      <c r="L50" s="1217" t="s">
        <v>19</v>
      </c>
      <c r="M50" s="75"/>
    </row>
    <row r="51" spans="1:13" x14ac:dyDescent="0.2">
      <c r="A51" s="36">
        <v>36</v>
      </c>
      <c r="B51" s="30" t="s">
        <v>17</v>
      </c>
      <c r="C51" s="31" t="s">
        <v>204</v>
      </c>
      <c r="D51" s="31" t="s">
        <v>10</v>
      </c>
      <c r="E51" s="31" t="s">
        <v>37</v>
      </c>
      <c r="F51" s="32">
        <v>1</v>
      </c>
      <c r="G51" s="32">
        <v>24.3</v>
      </c>
      <c r="H51" s="199"/>
      <c r="I51" s="31" t="s">
        <v>11</v>
      </c>
      <c r="J51" s="31" t="s">
        <v>15</v>
      </c>
      <c r="K51" s="15">
        <v>2934</v>
      </c>
      <c r="L51" s="1217" t="s">
        <v>19</v>
      </c>
      <c r="M51" s="75"/>
    </row>
    <row r="52" spans="1:13" ht="25.5" x14ac:dyDescent="0.2">
      <c r="A52" s="36">
        <v>37</v>
      </c>
      <c r="B52" s="30" t="s">
        <v>17</v>
      </c>
      <c r="C52" s="31" t="s">
        <v>205</v>
      </c>
      <c r="D52" s="31" t="s">
        <v>10</v>
      </c>
      <c r="E52" s="31" t="s">
        <v>37</v>
      </c>
      <c r="F52" s="32">
        <v>1</v>
      </c>
      <c r="G52" s="32">
        <v>15</v>
      </c>
      <c r="H52" s="199"/>
      <c r="I52" s="31" t="s">
        <v>11</v>
      </c>
      <c r="J52" s="31" t="s">
        <v>15</v>
      </c>
      <c r="K52" s="32"/>
      <c r="L52" s="30"/>
      <c r="M52" s="75"/>
    </row>
    <row r="53" spans="1:13" ht="26.25" thickBot="1" x14ac:dyDescent="0.25">
      <c r="A53" s="26">
        <v>38</v>
      </c>
      <c r="B53" s="33" t="s">
        <v>17</v>
      </c>
      <c r="C53" s="34" t="s">
        <v>206</v>
      </c>
      <c r="D53" s="34" t="s">
        <v>10</v>
      </c>
      <c r="E53" s="34" t="s">
        <v>37</v>
      </c>
      <c r="F53" s="35">
        <v>1</v>
      </c>
      <c r="G53" s="35">
        <v>15</v>
      </c>
      <c r="H53" s="213"/>
      <c r="I53" s="34" t="s">
        <v>11</v>
      </c>
      <c r="J53" s="34" t="s">
        <v>15</v>
      </c>
      <c r="K53" s="35"/>
      <c r="L53" s="33"/>
      <c r="M53" s="75"/>
    </row>
    <row r="54" spans="1:13" ht="25.5" x14ac:dyDescent="0.2">
      <c r="A54" s="172">
        <v>39</v>
      </c>
      <c r="B54" s="151" t="s">
        <v>17</v>
      </c>
      <c r="C54" s="152" t="s">
        <v>224</v>
      </c>
      <c r="D54" s="152" t="s">
        <v>10</v>
      </c>
      <c r="E54" s="152" t="s">
        <v>38</v>
      </c>
      <c r="F54" s="153">
        <v>1</v>
      </c>
      <c r="G54" s="153">
        <v>40</v>
      </c>
      <c r="H54" s="170">
        <f>SUM(G54:G55)</f>
        <v>80</v>
      </c>
      <c r="I54" s="152" t="s">
        <v>11</v>
      </c>
      <c r="J54" s="152" t="s">
        <v>15</v>
      </c>
      <c r="K54" s="155">
        <v>4386</v>
      </c>
      <c r="L54" s="151" t="s">
        <v>19</v>
      </c>
      <c r="M54" s="75"/>
    </row>
    <row r="55" spans="1:13" ht="26.25" thickBot="1" x14ac:dyDescent="0.25">
      <c r="A55" s="26">
        <v>40</v>
      </c>
      <c r="B55" s="27" t="s">
        <v>17</v>
      </c>
      <c r="C55" s="28" t="s">
        <v>224</v>
      </c>
      <c r="D55" s="28" t="s">
        <v>10</v>
      </c>
      <c r="E55" s="28" t="s">
        <v>38</v>
      </c>
      <c r="F55" s="29">
        <v>1</v>
      </c>
      <c r="G55" s="29">
        <v>40</v>
      </c>
      <c r="H55" s="171"/>
      <c r="I55" s="28" t="s">
        <v>11</v>
      </c>
      <c r="J55" s="28" t="s">
        <v>15</v>
      </c>
      <c r="K55" s="18">
        <v>4386</v>
      </c>
      <c r="L55" s="171" t="s">
        <v>19</v>
      </c>
      <c r="M55" s="75"/>
    </row>
    <row r="56" spans="1:13" ht="25.5" x14ac:dyDescent="0.2">
      <c r="A56" s="172">
        <v>41</v>
      </c>
      <c r="B56" s="173" t="s">
        <v>17</v>
      </c>
      <c r="C56" s="60" t="s">
        <v>225</v>
      </c>
      <c r="D56" s="60" t="s">
        <v>10</v>
      </c>
      <c r="E56" s="60" t="s">
        <v>32</v>
      </c>
      <c r="F56" s="174">
        <v>1</v>
      </c>
      <c r="G56" s="174">
        <v>41</v>
      </c>
      <c r="H56" s="214">
        <f>SUM(G56:G59)</f>
        <v>110</v>
      </c>
      <c r="I56" s="60" t="s">
        <v>11</v>
      </c>
      <c r="J56" s="60" t="s">
        <v>15</v>
      </c>
      <c r="K56" s="1240">
        <v>1954</v>
      </c>
      <c r="L56" s="1241" t="s">
        <v>19</v>
      </c>
      <c r="M56" s="75"/>
    </row>
    <row r="57" spans="1:13" ht="25.5" x14ac:dyDescent="0.2">
      <c r="A57" s="36">
        <v>42</v>
      </c>
      <c r="B57" s="37" t="s">
        <v>17</v>
      </c>
      <c r="C57" s="38" t="s">
        <v>226</v>
      </c>
      <c r="D57" s="38" t="s">
        <v>10</v>
      </c>
      <c r="E57" s="38" t="s">
        <v>35</v>
      </c>
      <c r="F57" s="39">
        <v>1</v>
      </c>
      <c r="G57" s="39">
        <v>24</v>
      </c>
      <c r="H57" s="201"/>
      <c r="I57" s="38" t="s">
        <v>11</v>
      </c>
      <c r="J57" s="38" t="s">
        <v>15</v>
      </c>
      <c r="K57" s="17"/>
      <c r="L57" s="37"/>
      <c r="M57" s="75"/>
    </row>
    <row r="58" spans="1:13" ht="25.5" x14ac:dyDescent="0.2">
      <c r="A58" s="36">
        <v>43</v>
      </c>
      <c r="B58" s="37" t="s">
        <v>17</v>
      </c>
      <c r="C58" s="38" t="s">
        <v>227</v>
      </c>
      <c r="D58" s="38" t="s">
        <v>10</v>
      </c>
      <c r="E58" s="38" t="s">
        <v>39</v>
      </c>
      <c r="F58" s="39">
        <v>1</v>
      </c>
      <c r="G58" s="39">
        <v>20</v>
      </c>
      <c r="H58" s="215"/>
      <c r="I58" s="38" t="s">
        <v>11</v>
      </c>
      <c r="J58" s="38" t="s">
        <v>15</v>
      </c>
      <c r="K58" s="17"/>
      <c r="L58" s="37"/>
      <c r="M58" s="75"/>
    </row>
    <row r="59" spans="1:13" ht="26.25" thickBot="1" x14ac:dyDescent="0.25">
      <c r="A59" s="26">
        <v>44</v>
      </c>
      <c r="B59" s="27" t="s">
        <v>17</v>
      </c>
      <c r="C59" s="28" t="s">
        <v>228</v>
      </c>
      <c r="D59" s="28" t="s">
        <v>10</v>
      </c>
      <c r="E59" s="28" t="s">
        <v>42</v>
      </c>
      <c r="F59" s="29">
        <v>1</v>
      </c>
      <c r="G59" s="29">
        <v>25</v>
      </c>
      <c r="H59" s="219"/>
      <c r="I59" s="28" t="s">
        <v>11</v>
      </c>
      <c r="J59" s="28" t="s">
        <v>15</v>
      </c>
      <c r="K59" s="18"/>
      <c r="L59" s="27"/>
      <c r="M59" s="75"/>
    </row>
    <row r="60" spans="1:13" ht="25.5" x14ac:dyDescent="0.2">
      <c r="A60" s="172">
        <v>45</v>
      </c>
      <c r="B60" s="1213" t="s">
        <v>17</v>
      </c>
      <c r="C60" s="104" t="s">
        <v>153</v>
      </c>
      <c r="D60" s="105" t="s">
        <v>10</v>
      </c>
      <c r="E60" s="106" t="s">
        <v>148</v>
      </c>
      <c r="F60" s="107">
        <v>1</v>
      </c>
      <c r="G60" s="107">
        <v>45</v>
      </c>
      <c r="H60" s="216">
        <f>SUM(G60:G62)</f>
        <v>135</v>
      </c>
      <c r="I60" s="105" t="s">
        <v>11</v>
      </c>
      <c r="J60" s="105" t="s">
        <v>15</v>
      </c>
      <c r="K60" s="1317"/>
      <c r="L60" s="1326"/>
      <c r="M60" s="75"/>
    </row>
    <row r="61" spans="1:13" ht="25.5" x14ac:dyDescent="0.2">
      <c r="A61" s="36">
        <v>46</v>
      </c>
      <c r="B61" s="9" t="s">
        <v>17</v>
      </c>
      <c r="C61" s="76" t="s">
        <v>153</v>
      </c>
      <c r="D61" s="10" t="s">
        <v>10</v>
      </c>
      <c r="E61" s="64" t="s">
        <v>148</v>
      </c>
      <c r="F61" s="65">
        <v>1</v>
      </c>
      <c r="G61" s="65">
        <v>45</v>
      </c>
      <c r="H61" s="217"/>
      <c r="I61" s="10" t="s">
        <v>11</v>
      </c>
      <c r="J61" s="10" t="s">
        <v>15</v>
      </c>
      <c r="K61" s="1317"/>
      <c r="L61" s="1326"/>
      <c r="M61" s="75"/>
    </row>
    <row r="62" spans="1:13" ht="26.25" thickBot="1" x14ac:dyDescent="0.25">
      <c r="A62" s="26">
        <v>47</v>
      </c>
      <c r="B62" s="77" t="s">
        <v>17</v>
      </c>
      <c r="C62" s="22" t="s">
        <v>153</v>
      </c>
      <c r="D62" s="78" t="s">
        <v>10</v>
      </c>
      <c r="E62" s="67" t="s">
        <v>148</v>
      </c>
      <c r="F62" s="68">
        <v>1</v>
      </c>
      <c r="G62" s="68">
        <v>45</v>
      </c>
      <c r="H62" s="218"/>
      <c r="I62" s="78" t="s">
        <v>11</v>
      </c>
      <c r="J62" s="78" t="s">
        <v>15</v>
      </c>
      <c r="K62" s="1325"/>
      <c r="L62" s="1327"/>
      <c r="M62" s="75"/>
    </row>
    <row r="63" spans="1:13" ht="26.25" thickBot="1" x14ac:dyDescent="0.25">
      <c r="A63" s="263">
        <v>48</v>
      </c>
      <c r="B63" s="109" t="s">
        <v>17</v>
      </c>
      <c r="C63" s="110" t="s">
        <v>146</v>
      </c>
      <c r="D63" s="110">
        <v>2</v>
      </c>
      <c r="E63" s="110" t="s">
        <v>130</v>
      </c>
      <c r="F63" s="111">
        <v>2</v>
      </c>
      <c r="G63" s="111">
        <v>99.8</v>
      </c>
      <c r="H63" s="111">
        <v>99.8</v>
      </c>
      <c r="I63" s="110" t="s">
        <v>11</v>
      </c>
      <c r="J63" s="110"/>
      <c r="K63" s="113"/>
      <c r="L63" s="109" t="s">
        <v>19</v>
      </c>
      <c r="M63" s="146"/>
    </row>
    <row r="64" spans="1:13" ht="25.5" x14ac:dyDescent="0.2">
      <c r="A64" s="172">
        <v>49</v>
      </c>
      <c r="B64" s="37" t="s">
        <v>17</v>
      </c>
      <c r="C64" s="38" t="s">
        <v>229</v>
      </c>
      <c r="D64" s="38" t="s">
        <v>10</v>
      </c>
      <c r="E64" s="38" t="s">
        <v>41</v>
      </c>
      <c r="F64" s="39">
        <v>1</v>
      </c>
      <c r="G64" s="39">
        <v>24</v>
      </c>
      <c r="H64" s="214">
        <f>SUM(G64:G68)</f>
        <v>117</v>
      </c>
      <c r="I64" s="38" t="s">
        <v>11</v>
      </c>
      <c r="J64" s="152" t="s">
        <v>15</v>
      </c>
      <c r="K64" s="17">
        <v>3139</v>
      </c>
      <c r="L64" s="37" t="s">
        <v>19</v>
      </c>
      <c r="M64" s="75"/>
    </row>
    <row r="65" spans="1:13" ht="25.5" x14ac:dyDescent="0.2">
      <c r="A65" s="36">
        <v>50</v>
      </c>
      <c r="B65" s="37" t="s">
        <v>17</v>
      </c>
      <c r="C65" s="38" t="s">
        <v>230</v>
      </c>
      <c r="D65" s="38" t="s">
        <v>10</v>
      </c>
      <c r="E65" s="38" t="s">
        <v>46</v>
      </c>
      <c r="F65" s="39">
        <v>1</v>
      </c>
      <c r="G65" s="39">
        <v>20</v>
      </c>
      <c r="H65" s="215"/>
      <c r="I65" s="38" t="s">
        <v>65</v>
      </c>
      <c r="J65" s="38" t="s">
        <v>15</v>
      </c>
      <c r="K65" s="1290">
        <v>3108</v>
      </c>
      <c r="L65" s="1226"/>
      <c r="M65" s="75"/>
    </row>
    <row r="66" spans="1:13" ht="25.5" x14ac:dyDescent="0.2">
      <c r="A66" s="36">
        <v>51</v>
      </c>
      <c r="B66" s="37" t="s">
        <v>17</v>
      </c>
      <c r="C66" s="38" t="s">
        <v>231</v>
      </c>
      <c r="D66" s="38" t="s">
        <v>10</v>
      </c>
      <c r="E66" s="38" t="s">
        <v>42</v>
      </c>
      <c r="F66" s="39">
        <v>1</v>
      </c>
      <c r="G66" s="39">
        <v>24</v>
      </c>
      <c r="H66" s="221"/>
      <c r="I66" s="38" t="s">
        <v>65</v>
      </c>
      <c r="J66" s="38" t="s">
        <v>15</v>
      </c>
      <c r="K66" s="1310"/>
      <c r="L66" s="1226"/>
      <c r="M66" s="75"/>
    </row>
    <row r="67" spans="1:13" ht="25.5" x14ac:dyDescent="0.2">
      <c r="A67" s="36">
        <v>52</v>
      </c>
      <c r="B67" s="37" t="s">
        <v>17</v>
      </c>
      <c r="C67" s="38" t="s">
        <v>232</v>
      </c>
      <c r="D67" s="38" t="s">
        <v>10</v>
      </c>
      <c r="E67" s="38" t="s">
        <v>42</v>
      </c>
      <c r="F67" s="39">
        <v>1</v>
      </c>
      <c r="G67" s="39">
        <v>24</v>
      </c>
      <c r="H67" s="221"/>
      <c r="I67" s="38" t="s">
        <v>65</v>
      </c>
      <c r="J67" s="38" t="s">
        <v>15</v>
      </c>
      <c r="K67" s="1291"/>
      <c r="L67" s="1226"/>
      <c r="M67" s="75"/>
    </row>
    <row r="68" spans="1:13" ht="26.25" thickBot="1" x14ac:dyDescent="0.25">
      <c r="A68" s="26">
        <v>53</v>
      </c>
      <c r="B68" s="37" t="s">
        <v>17</v>
      </c>
      <c r="C68" s="38" t="s">
        <v>233</v>
      </c>
      <c r="D68" s="38" t="s">
        <v>10</v>
      </c>
      <c r="E68" s="38" t="s">
        <v>234</v>
      </c>
      <c r="F68" s="39">
        <v>1</v>
      </c>
      <c r="G68" s="39">
        <v>25</v>
      </c>
      <c r="H68" s="219"/>
      <c r="I68" s="38" t="s">
        <v>11</v>
      </c>
      <c r="J68" s="38" t="s">
        <v>15</v>
      </c>
      <c r="K68" s="1242" t="s">
        <v>235</v>
      </c>
      <c r="L68" s="1226"/>
      <c r="M68" s="75"/>
    </row>
    <row r="69" spans="1:13" s="75" customFormat="1" x14ac:dyDescent="0.2">
      <c r="A69" s="172">
        <v>54</v>
      </c>
      <c r="B69" s="80" t="s">
        <v>17</v>
      </c>
      <c r="C69" s="81" t="s">
        <v>154</v>
      </c>
      <c r="D69" s="82" t="s">
        <v>10</v>
      </c>
      <c r="E69" s="83" t="s">
        <v>37</v>
      </c>
      <c r="F69" s="84">
        <v>1</v>
      </c>
      <c r="G69" s="84">
        <v>23.6</v>
      </c>
      <c r="H69" s="220">
        <f>SUM(G69:G72)</f>
        <v>94.2</v>
      </c>
      <c r="I69" s="82" t="s">
        <v>11</v>
      </c>
      <c r="J69" s="82" t="s">
        <v>15</v>
      </c>
      <c r="K69" s="1317"/>
      <c r="L69" s="1319"/>
    </row>
    <row r="70" spans="1:13" s="75" customFormat="1" x14ac:dyDescent="0.2">
      <c r="A70" s="36">
        <v>55</v>
      </c>
      <c r="B70" s="9" t="s">
        <v>17</v>
      </c>
      <c r="C70" s="76" t="s">
        <v>154</v>
      </c>
      <c r="D70" s="10" t="s">
        <v>10</v>
      </c>
      <c r="E70" s="85" t="s">
        <v>42</v>
      </c>
      <c r="F70" s="11">
        <v>1</v>
      </c>
      <c r="G70" s="11">
        <v>24.6</v>
      </c>
      <c r="H70" s="1212"/>
      <c r="I70" s="10" t="s">
        <v>11</v>
      </c>
      <c r="J70" s="10" t="s">
        <v>15</v>
      </c>
      <c r="K70" s="1318"/>
      <c r="L70" s="1320"/>
    </row>
    <row r="71" spans="1:13" s="75" customFormat="1" ht="14.45" customHeight="1" x14ac:dyDescent="0.2">
      <c r="A71" s="36">
        <v>56</v>
      </c>
      <c r="B71" s="9" t="s">
        <v>17</v>
      </c>
      <c r="C71" s="76" t="s">
        <v>155</v>
      </c>
      <c r="D71" s="9" t="s">
        <v>10</v>
      </c>
      <c r="E71" s="86" t="s">
        <v>42</v>
      </c>
      <c r="F71" s="11">
        <v>1</v>
      </c>
      <c r="G71" s="11">
        <v>23</v>
      </c>
      <c r="H71" s="217"/>
      <c r="I71" s="10" t="s">
        <v>11</v>
      </c>
      <c r="J71" s="10" t="s">
        <v>15</v>
      </c>
      <c r="K71" s="1296">
        <v>858</v>
      </c>
      <c r="L71" s="1296" t="s">
        <v>19</v>
      </c>
    </row>
    <row r="72" spans="1:13" s="75" customFormat="1" ht="14.45" customHeight="1" thickBot="1" x14ac:dyDescent="0.25">
      <c r="A72" s="26">
        <v>57</v>
      </c>
      <c r="B72" s="77" t="s">
        <v>17</v>
      </c>
      <c r="C72" s="87" t="s">
        <v>156</v>
      </c>
      <c r="D72" s="77" t="s">
        <v>10</v>
      </c>
      <c r="E72" s="88" t="s">
        <v>37</v>
      </c>
      <c r="F72" s="79">
        <v>1</v>
      </c>
      <c r="G72" s="79">
        <v>23</v>
      </c>
      <c r="H72" s="218"/>
      <c r="I72" s="78" t="s">
        <v>65</v>
      </c>
      <c r="J72" s="78" t="s">
        <v>15</v>
      </c>
      <c r="K72" s="1297"/>
      <c r="L72" s="1297"/>
    </row>
    <row r="73" spans="1:13" ht="25.5" x14ac:dyDescent="0.2">
      <c r="A73" s="172">
        <v>58</v>
      </c>
      <c r="B73" s="1215" t="s">
        <v>17</v>
      </c>
      <c r="C73" s="89" t="s">
        <v>128</v>
      </c>
      <c r="D73" s="90" t="s">
        <v>10</v>
      </c>
      <c r="E73" s="90" t="s">
        <v>43</v>
      </c>
      <c r="F73" s="91">
        <v>1</v>
      </c>
      <c r="G73" s="91">
        <v>70</v>
      </c>
      <c r="H73" s="91">
        <f>SUM(G73:G74)</f>
        <v>140</v>
      </c>
      <c r="I73" s="90" t="s">
        <v>33</v>
      </c>
      <c r="J73" s="90" t="s">
        <v>15</v>
      </c>
      <c r="K73" s="1321">
        <v>38.729999999999997</v>
      </c>
      <c r="L73" s="1301" t="s">
        <v>34</v>
      </c>
      <c r="M73" s="75"/>
    </row>
    <row r="74" spans="1:13" ht="26.25" thickBot="1" x14ac:dyDescent="0.25">
      <c r="A74" s="26">
        <v>59</v>
      </c>
      <c r="B74" s="92" t="s">
        <v>17</v>
      </c>
      <c r="C74" s="93" t="s">
        <v>128</v>
      </c>
      <c r="D74" s="94" t="s">
        <v>10</v>
      </c>
      <c r="E74" s="94" t="s">
        <v>43</v>
      </c>
      <c r="F74" s="95">
        <v>1</v>
      </c>
      <c r="G74" s="95">
        <v>70</v>
      </c>
      <c r="H74" s="95"/>
      <c r="I74" s="94" t="s">
        <v>33</v>
      </c>
      <c r="J74" s="94" t="s">
        <v>15</v>
      </c>
      <c r="K74" s="1284"/>
      <c r="L74" s="1286"/>
      <c r="M74" s="75"/>
    </row>
    <row r="75" spans="1:13" x14ac:dyDescent="0.2">
      <c r="A75" s="172">
        <v>60</v>
      </c>
      <c r="B75" s="1208" t="s">
        <v>17</v>
      </c>
      <c r="C75" s="96" t="s">
        <v>135</v>
      </c>
      <c r="D75" s="97" t="s">
        <v>10</v>
      </c>
      <c r="E75" s="97" t="s">
        <v>42</v>
      </c>
      <c r="F75" s="98">
        <v>1</v>
      </c>
      <c r="G75" s="98">
        <v>46</v>
      </c>
      <c r="H75" s="265">
        <f>SUM(G75:G77)</f>
        <v>116</v>
      </c>
      <c r="I75" s="97" t="s">
        <v>11</v>
      </c>
      <c r="J75" s="97" t="s">
        <v>15</v>
      </c>
      <c r="K75" s="1311">
        <v>11400</v>
      </c>
      <c r="L75" s="1288" t="s">
        <v>19</v>
      </c>
      <c r="M75" s="75"/>
    </row>
    <row r="76" spans="1:13" x14ac:dyDescent="0.2">
      <c r="A76" s="36">
        <v>61</v>
      </c>
      <c r="B76" s="99" t="s">
        <v>17</v>
      </c>
      <c r="C76" s="100" t="s">
        <v>135</v>
      </c>
      <c r="D76" s="101" t="s">
        <v>10</v>
      </c>
      <c r="E76" s="101" t="s">
        <v>42</v>
      </c>
      <c r="F76" s="102">
        <v>1</v>
      </c>
      <c r="G76" s="102">
        <v>46</v>
      </c>
      <c r="H76" s="266"/>
      <c r="I76" s="101" t="s">
        <v>11</v>
      </c>
      <c r="J76" s="101" t="s">
        <v>15</v>
      </c>
      <c r="K76" s="1312"/>
      <c r="L76" s="1289"/>
      <c r="M76" s="75"/>
    </row>
    <row r="77" spans="1:13" ht="13.5" thickBot="1" x14ac:dyDescent="0.25">
      <c r="A77" s="26">
        <v>62</v>
      </c>
      <c r="B77" s="77" t="s">
        <v>17</v>
      </c>
      <c r="C77" s="78" t="s">
        <v>104</v>
      </c>
      <c r="D77" s="78" t="s">
        <v>10</v>
      </c>
      <c r="E77" s="78" t="s">
        <v>37</v>
      </c>
      <c r="F77" s="79">
        <v>1</v>
      </c>
      <c r="G77" s="79">
        <v>24</v>
      </c>
      <c r="H77" s="140"/>
      <c r="I77" s="78" t="s">
        <v>11</v>
      </c>
      <c r="J77" s="78" t="s">
        <v>15</v>
      </c>
      <c r="K77" s="77"/>
      <c r="L77" s="77" t="s">
        <v>105</v>
      </c>
      <c r="M77" s="75"/>
    </row>
    <row r="78" spans="1:13" ht="25.5" x14ac:dyDescent="0.2">
      <c r="A78" s="172">
        <v>63</v>
      </c>
      <c r="B78" s="114" t="s">
        <v>17</v>
      </c>
      <c r="C78" s="115" t="s">
        <v>207</v>
      </c>
      <c r="D78" s="115" t="s">
        <v>10</v>
      </c>
      <c r="E78" s="115" t="s">
        <v>37</v>
      </c>
      <c r="F78" s="116">
        <v>1</v>
      </c>
      <c r="G78" s="116">
        <v>23</v>
      </c>
      <c r="H78" s="117">
        <f>SUM(G78:G81)</f>
        <v>74</v>
      </c>
      <c r="I78" s="115" t="s">
        <v>11</v>
      </c>
      <c r="J78" s="115" t="s">
        <v>15</v>
      </c>
      <c r="K78" s="15">
        <v>5436</v>
      </c>
      <c r="L78" s="9" t="s">
        <v>19</v>
      </c>
      <c r="M78" s="75"/>
    </row>
    <row r="79" spans="1:13" x14ac:dyDescent="0.2">
      <c r="A79" s="36">
        <v>64</v>
      </c>
      <c r="B79" s="30" t="s">
        <v>17</v>
      </c>
      <c r="C79" s="31" t="s">
        <v>82</v>
      </c>
      <c r="D79" s="31" t="s">
        <v>10</v>
      </c>
      <c r="E79" s="31"/>
      <c r="F79" s="32">
        <v>1</v>
      </c>
      <c r="G79" s="32">
        <v>17</v>
      </c>
      <c r="H79" s="1216"/>
      <c r="I79" s="31" t="s">
        <v>11</v>
      </c>
      <c r="J79" s="31" t="s">
        <v>15</v>
      </c>
      <c r="K79" s="31"/>
      <c r="L79" s="9"/>
      <c r="M79" s="75"/>
    </row>
    <row r="80" spans="1:13" x14ac:dyDescent="0.2">
      <c r="A80" s="36">
        <v>65</v>
      </c>
      <c r="B80" s="30" t="s">
        <v>17</v>
      </c>
      <c r="C80" s="31" t="s">
        <v>83</v>
      </c>
      <c r="D80" s="31" t="s">
        <v>10</v>
      </c>
      <c r="E80" s="31"/>
      <c r="F80" s="32">
        <v>1</v>
      </c>
      <c r="G80" s="32">
        <v>17</v>
      </c>
      <c r="H80" s="1216"/>
      <c r="I80" s="31" t="s">
        <v>11</v>
      </c>
      <c r="J80" s="31" t="s">
        <v>15</v>
      </c>
      <c r="K80" s="31"/>
      <c r="L80" s="9"/>
      <c r="M80" s="75"/>
    </row>
    <row r="81" spans="1:14" ht="13.5" thickBot="1" x14ac:dyDescent="0.25">
      <c r="A81" s="26">
        <v>66</v>
      </c>
      <c r="B81" s="33" t="s">
        <v>17</v>
      </c>
      <c r="C81" s="34" t="s">
        <v>84</v>
      </c>
      <c r="D81" s="34" t="s">
        <v>10</v>
      </c>
      <c r="E81" s="34" t="s">
        <v>42</v>
      </c>
      <c r="F81" s="35">
        <v>1</v>
      </c>
      <c r="G81" s="35">
        <v>17</v>
      </c>
      <c r="H81" s="118"/>
      <c r="I81" s="34" t="s">
        <v>11</v>
      </c>
      <c r="J81" s="34" t="s">
        <v>15</v>
      </c>
      <c r="K81" s="34"/>
      <c r="L81" s="77"/>
      <c r="M81" s="75"/>
    </row>
    <row r="82" spans="1:14" x14ac:dyDescent="0.2">
      <c r="A82" s="172">
        <v>67</v>
      </c>
      <c r="B82" s="80" t="s">
        <v>17</v>
      </c>
      <c r="C82" s="81" t="s">
        <v>147</v>
      </c>
      <c r="D82" s="82" t="s">
        <v>10</v>
      </c>
      <c r="E82" s="82" t="s">
        <v>37</v>
      </c>
      <c r="F82" s="84">
        <v>1</v>
      </c>
      <c r="G82" s="84">
        <v>24</v>
      </c>
      <c r="H82" s="119">
        <f>SUM(G82:G87)</f>
        <v>122</v>
      </c>
      <c r="I82" s="82" t="s">
        <v>11</v>
      </c>
      <c r="J82" s="82" t="s">
        <v>15</v>
      </c>
      <c r="K82" s="1313">
        <v>9301</v>
      </c>
      <c r="L82" s="1315" t="s">
        <v>19</v>
      </c>
      <c r="M82" s="75"/>
    </row>
    <row r="83" spans="1:14" x14ac:dyDescent="0.2">
      <c r="A83" s="36">
        <v>68</v>
      </c>
      <c r="B83" s="9" t="s">
        <v>17</v>
      </c>
      <c r="C83" s="76" t="s">
        <v>147</v>
      </c>
      <c r="D83" s="10" t="s">
        <v>10</v>
      </c>
      <c r="E83" s="10" t="s">
        <v>42</v>
      </c>
      <c r="F83" s="11">
        <v>1</v>
      </c>
      <c r="G83" s="11">
        <v>35</v>
      </c>
      <c r="H83" s="120"/>
      <c r="I83" s="10" t="s">
        <v>11</v>
      </c>
      <c r="J83" s="10" t="s">
        <v>15</v>
      </c>
      <c r="K83" s="1314"/>
      <c r="L83" s="1316"/>
      <c r="M83" s="75"/>
    </row>
    <row r="84" spans="1:14" ht="25.5" x14ac:dyDescent="0.2">
      <c r="A84" s="36">
        <v>69</v>
      </c>
      <c r="B84" s="9" t="s">
        <v>17</v>
      </c>
      <c r="C84" s="76" t="s">
        <v>157</v>
      </c>
      <c r="D84" s="10" t="s">
        <v>10</v>
      </c>
      <c r="E84" s="10" t="s">
        <v>85</v>
      </c>
      <c r="F84" s="11">
        <v>1</v>
      </c>
      <c r="G84" s="11">
        <v>18</v>
      </c>
      <c r="H84" s="120"/>
      <c r="I84" s="10" t="s">
        <v>11</v>
      </c>
      <c r="J84" s="10" t="s">
        <v>15</v>
      </c>
      <c r="K84" s="134"/>
      <c r="L84" s="127" t="s">
        <v>102</v>
      </c>
      <c r="M84" s="75"/>
    </row>
    <row r="85" spans="1:14" ht="25.5" x14ac:dyDescent="0.2">
      <c r="A85" s="36">
        <v>70</v>
      </c>
      <c r="B85" s="9" t="s">
        <v>17</v>
      </c>
      <c r="C85" s="76" t="s">
        <v>158</v>
      </c>
      <c r="D85" s="10" t="s">
        <v>10</v>
      </c>
      <c r="E85" s="10" t="s">
        <v>85</v>
      </c>
      <c r="F85" s="11">
        <v>1</v>
      </c>
      <c r="G85" s="11">
        <v>15</v>
      </c>
      <c r="H85" s="120"/>
      <c r="I85" s="10" t="s">
        <v>11</v>
      </c>
      <c r="J85" s="10" t="s">
        <v>15</v>
      </c>
      <c r="K85" s="134"/>
      <c r="L85" s="127" t="s">
        <v>102</v>
      </c>
      <c r="M85" s="75"/>
    </row>
    <row r="86" spans="1:14" ht="25.5" x14ac:dyDescent="0.2">
      <c r="A86" s="36">
        <v>71</v>
      </c>
      <c r="B86" s="9" t="s">
        <v>17</v>
      </c>
      <c r="C86" s="76" t="s">
        <v>159</v>
      </c>
      <c r="D86" s="10" t="s">
        <v>10</v>
      </c>
      <c r="E86" s="10" t="s">
        <v>103</v>
      </c>
      <c r="F86" s="11">
        <v>1</v>
      </c>
      <c r="G86" s="11">
        <v>15</v>
      </c>
      <c r="H86" s="120"/>
      <c r="I86" s="10" t="s">
        <v>11</v>
      </c>
      <c r="J86" s="10" t="s">
        <v>15</v>
      </c>
      <c r="K86" s="134"/>
      <c r="L86" s="127" t="s">
        <v>102</v>
      </c>
      <c r="M86" s="75"/>
    </row>
    <row r="87" spans="1:14" ht="26.25" thickBot="1" x14ac:dyDescent="0.25">
      <c r="A87" s="26">
        <v>72</v>
      </c>
      <c r="B87" s="77" t="s">
        <v>17</v>
      </c>
      <c r="C87" s="22" t="s">
        <v>159</v>
      </c>
      <c r="D87" s="78" t="s">
        <v>10</v>
      </c>
      <c r="E87" s="78" t="s">
        <v>85</v>
      </c>
      <c r="F87" s="79">
        <v>1</v>
      </c>
      <c r="G87" s="79">
        <v>15</v>
      </c>
      <c r="H87" s="121"/>
      <c r="I87" s="78" t="s">
        <v>11</v>
      </c>
      <c r="J87" s="78" t="s">
        <v>15</v>
      </c>
      <c r="K87" s="136"/>
      <c r="L87" s="92" t="s">
        <v>102</v>
      </c>
      <c r="M87" s="75"/>
    </row>
    <row r="88" spans="1:14" x14ac:dyDescent="0.2">
      <c r="A88" s="172">
        <v>73</v>
      </c>
      <c r="B88" s="1217" t="s">
        <v>17</v>
      </c>
      <c r="C88" s="61" t="s">
        <v>208</v>
      </c>
      <c r="D88" s="61" t="s">
        <v>10</v>
      </c>
      <c r="E88" s="61" t="s">
        <v>32</v>
      </c>
      <c r="F88" s="62">
        <v>1</v>
      </c>
      <c r="G88" s="62">
        <v>34</v>
      </c>
      <c r="H88" s="122">
        <f>SUM(G88:G90)</f>
        <v>71</v>
      </c>
      <c r="I88" s="61" t="s">
        <v>11</v>
      </c>
      <c r="J88" s="61" t="s">
        <v>15</v>
      </c>
      <c r="K88" s="1240"/>
      <c r="L88" s="1241"/>
      <c r="M88" s="75"/>
    </row>
    <row r="89" spans="1:14" ht="25.5" x14ac:dyDescent="0.2">
      <c r="A89" s="36">
        <v>74</v>
      </c>
      <c r="B89" s="30" t="s">
        <v>17</v>
      </c>
      <c r="C89" s="31" t="s">
        <v>80</v>
      </c>
      <c r="D89" s="31" t="s">
        <v>10</v>
      </c>
      <c r="E89" s="31" t="s">
        <v>35</v>
      </c>
      <c r="F89" s="32">
        <v>1</v>
      </c>
      <c r="G89" s="32">
        <v>20</v>
      </c>
      <c r="H89" s="122"/>
      <c r="I89" s="31" t="s">
        <v>11</v>
      </c>
      <c r="J89" s="31" t="s">
        <v>15</v>
      </c>
      <c r="K89" s="128"/>
      <c r="L89" s="127"/>
      <c r="M89" s="75"/>
    </row>
    <row r="90" spans="1:14" ht="26.25" thickBot="1" x14ac:dyDescent="0.25">
      <c r="A90" s="26">
        <v>75</v>
      </c>
      <c r="B90" s="33" t="s">
        <v>17</v>
      </c>
      <c r="C90" s="34" t="s">
        <v>81</v>
      </c>
      <c r="D90" s="34" t="s">
        <v>10</v>
      </c>
      <c r="E90" s="34" t="s">
        <v>77</v>
      </c>
      <c r="F90" s="35">
        <v>1</v>
      </c>
      <c r="G90" s="35">
        <v>17</v>
      </c>
      <c r="H90" s="123"/>
      <c r="I90" s="34" t="s">
        <v>11</v>
      </c>
      <c r="J90" s="34" t="s">
        <v>15</v>
      </c>
      <c r="K90" s="94"/>
      <c r="L90" s="92"/>
      <c r="M90" s="75"/>
    </row>
    <row r="91" spans="1:14" ht="25.5" x14ac:dyDescent="0.2">
      <c r="A91" s="172">
        <v>76</v>
      </c>
      <c r="B91" s="141" t="s">
        <v>17</v>
      </c>
      <c r="C91" s="142" t="s">
        <v>127</v>
      </c>
      <c r="D91" s="143" t="s">
        <v>10</v>
      </c>
      <c r="E91" s="144" t="s">
        <v>126</v>
      </c>
      <c r="F91" s="145">
        <v>1</v>
      </c>
      <c r="G91" s="145">
        <v>45</v>
      </c>
      <c r="H91" s="222">
        <f>SUM(G91:G95)</f>
        <v>158</v>
      </c>
      <c r="I91" s="143" t="s">
        <v>11</v>
      </c>
      <c r="J91" s="143" t="s">
        <v>15</v>
      </c>
      <c r="K91" s="1243"/>
      <c r="L91" s="1287"/>
      <c r="M91" s="146"/>
      <c r="N91" s="8"/>
    </row>
    <row r="92" spans="1:14" ht="25.5" customHeight="1" x14ac:dyDescent="0.2">
      <c r="A92" s="36">
        <v>77</v>
      </c>
      <c r="B92" s="99" t="s">
        <v>17</v>
      </c>
      <c r="C92" s="124" t="s">
        <v>127</v>
      </c>
      <c r="D92" s="101" t="s">
        <v>10</v>
      </c>
      <c r="E92" s="64" t="s">
        <v>126</v>
      </c>
      <c r="F92" s="102">
        <v>1</v>
      </c>
      <c r="G92" s="102">
        <v>45</v>
      </c>
      <c r="H92" s="223"/>
      <c r="I92" s="101" t="s">
        <v>11</v>
      </c>
      <c r="J92" s="101" t="s">
        <v>15</v>
      </c>
      <c r="K92" s="1239"/>
      <c r="L92" s="1288"/>
      <c r="M92" s="146"/>
    </row>
    <row r="93" spans="1:14" ht="25.5" customHeight="1" x14ac:dyDescent="0.2">
      <c r="A93" s="36">
        <v>78</v>
      </c>
      <c r="B93" s="9" t="s">
        <v>17</v>
      </c>
      <c r="C93" s="10" t="s">
        <v>59</v>
      </c>
      <c r="D93" s="10" t="s">
        <v>10</v>
      </c>
      <c r="E93" s="10" t="s">
        <v>41</v>
      </c>
      <c r="F93" s="11">
        <v>1</v>
      </c>
      <c r="G93" s="11">
        <v>24</v>
      </c>
      <c r="H93" s="217"/>
      <c r="I93" s="10" t="s">
        <v>11</v>
      </c>
      <c r="J93" s="10" t="s">
        <v>15</v>
      </c>
      <c r="K93" s="1239"/>
      <c r="L93" s="1288"/>
      <c r="M93" s="146"/>
    </row>
    <row r="94" spans="1:14" ht="25.5" customHeight="1" x14ac:dyDescent="0.2">
      <c r="A94" s="36">
        <v>79</v>
      </c>
      <c r="B94" s="9" t="s">
        <v>17</v>
      </c>
      <c r="C94" s="10" t="s">
        <v>60</v>
      </c>
      <c r="D94" s="10" t="s">
        <v>10</v>
      </c>
      <c r="E94" s="10" t="s">
        <v>41</v>
      </c>
      <c r="F94" s="11">
        <v>1</v>
      </c>
      <c r="G94" s="11">
        <v>24</v>
      </c>
      <c r="H94" s="217"/>
      <c r="I94" s="10" t="s">
        <v>11</v>
      </c>
      <c r="J94" s="10" t="s">
        <v>15</v>
      </c>
      <c r="K94" s="1239"/>
      <c r="L94" s="1289"/>
      <c r="M94" s="146"/>
    </row>
    <row r="95" spans="1:14" s="75" customFormat="1" ht="25.5" customHeight="1" thickBot="1" x14ac:dyDescent="0.25">
      <c r="A95" s="26">
        <v>80</v>
      </c>
      <c r="B95" s="27" t="s">
        <v>17</v>
      </c>
      <c r="C95" s="28" t="s">
        <v>236</v>
      </c>
      <c r="D95" s="28" t="s">
        <v>10</v>
      </c>
      <c r="E95" s="28" t="s">
        <v>62</v>
      </c>
      <c r="F95" s="29">
        <v>1</v>
      </c>
      <c r="G95" s="29">
        <v>20</v>
      </c>
      <c r="H95" s="219"/>
      <c r="I95" s="28" t="s">
        <v>11</v>
      </c>
      <c r="J95" s="28" t="s">
        <v>15</v>
      </c>
      <c r="K95" s="126"/>
      <c r="L95" s="125"/>
      <c r="M95" s="146"/>
    </row>
    <row r="96" spans="1:14" x14ac:dyDescent="0.2">
      <c r="A96" s="172">
        <v>81</v>
      </c>
      <c r="B96" s="1215" t="s">
        <v>17</v>
      </c>
      <c r="C96" s="89" t="s">
        <v>131</v>
      </c>
      <c r="D96" s="90" t="s">
        <v>10</v>
      </c>
      <c r="E96" s="90" t="s">
        <v>47</v>
      </c>
      <c r="F96" s="91">
        <v>1</v>
      </c>
      <c r="G96" s="91">
        <v>97.5</v>
      </c>
      <c r="H96" s="224">
        <f>SUM(G96:G97)</f>
        <v>195</v>
      </c>
      <c r="I96" s="90" t="s">
        <v>11</v>
      </c>
      <c r="J96" s="90" t="s">
        <v>15</v>
      </c>
      <c r="K96" s="1300">
        <v>2065</v>
      </c>
      <c r="L96" s="1301" t="s">
        <v>19</v>
      </c>
      <c r="M96" s="75"/>
    </row>
    <row r="97" spans="1:14" ht="13.5" thickBot="1" x14ac:dyDescent="0.25">
      <c r="A97" s="26">
        <v>82</v>
      </c>
      <c r="B97" s="92" t="s">
        <v>17</v>
      </c>
      <c r="C97" s="93" t="s">
        <v>131</v>
      </c>
      <c r="D97" s="94" t="s">
        <v>10</v>
      </c>
      <c r="E97" s="94" t="s">
        <v>47</v>
      </c>
      <c r="F97" s="95">
        <v>1</v>
      </c>
      <c r="G97" s="95">
        <v>97.5</v>
      </c>
      <c r="H97" s="225"/>
      <c r="I97" s="94" t="s">
        <v>11</v>
      </c>
      <c r="J97" s="94" t="s">
        <v>15</v>
      </c>
      <c r="K97" s="1299"/>
      <c r="L97" s="1286"/>
      <c r="M97" s="75"/>
    </row>
    <row r="98" spans="1:14" x14ac:dyDescent="0.2">
      <c r="A98" s="172">
        <v>83</v>
      </c>
      <c r="B98" s="30" t="s">
        <v>17</v>
      </c>
      <c r="C98" s="31" t="s">
        <v>174</v>
      </c>
      <c r="D98" s="31" t="s">
        <v>10</v>
      </c>
      <c r="E98" s="31" t="s">
        <v>42</v>
      </c>
      <c r="F98" s="32">
        <v>1</v>
      </c>
      <c r="G98" s="32">
        <v>35</v>
      </c>
      <c r="H98" s="226">
        <f>SUM(G98:G101)</f>
        <v>139</v>
      </c>
      <c r="I98" s="31" t="s">
        <v>11</v>
      </c>
      <c r="J98" s="31" t="s">
        <v>15</v>
      </c>
      <c r="K98" s="1239"/>
      <c r="L98" s="1226" t="s">
        <v>19</v>
      </c>
      <c r="M98" s="75"/>
    </row>
    <row r="99" spans="1:14" ht="15" customHeight="1" x14ac:dyDescent="0.2">
      <c r="A99" s="36">
        <v>84</v>
      </c>
      <c r="B99" s="30" t="s">
        <v>17</v>
      </c>
      <c r="C99" s="31" t="s">
        <v>175</v>
      </c>
      <c r="D99" s="31" t="s">
        <v>10</v>
      </c>
      <c r="E99" s="31" t="s">
        <v>176</v>
      </c>
      <c r="F99" s="32">
        <v>1</v>
      </c>
      <c r="G99" s="32">
        <v>36</v>
      </c>
      <c r="H99" s="200"/>
      <c r="I99" s="31" t="s">
        <v>11</v>
      </c>
      <c r="J99" s="31" t="s">
        <v>15</v>
      </c>
      <c r="K99" s="1239">
        <v>8121</v>
      </c>
      <c r="L99" s="1226" t="s">
        <v>19</v>
      </c>
      <c r="M99" s="1244"/>
      <c r="N99" s="7"/>
    </row>
    <row r="100" spans="1:14" x14ac:dyDescent="0.2">
      <c r="A100" s="36">
        <v>85</v>
      </c>
      <c r="B100" s="30" t="s">
        <v>17</v>
      </c>
      <c r="C100" s="31" t="s">
        <v>177</v>
      </c>
      <c r="D100" s="31" t="s">
        <v>10</v>
      </c>
      <c r="E100" s="31" t="s">
        <v>42</v>
      </c>
      <c r="F100" s="32">
        <v>1</v>
      </c>
      <c r="G100" s="32">
        <v>38</v>
      </c>
      <c r="H100" s="208"/>
      <c r="I100" s="31" t="s">
        <v>11</v>
      </c>
      <c r="J100" s="31" t="s">
        <v>15</v>
      </c>
      <c r="K100" s="15">
        <v>8960</v>
      </c>
      <c r="L100" s="30" t="s">
        <v>19</v>
      </c>
      <c r="M100" s="75"/>
    </row>
    <row r="101" spans="1:14" ht="13.5" thickBot="1" x14ac:dyDescent="0.25">
      <c r="A101" s="26">
        <v>86</v>
      </c>
      <c r="B101" s="33" t="s">
        <v>17</v>
      </c>
      <c r="C101" s="34" t="s">
        <v>178</v>
      </c>
      <c r="D101" s="34" t="s">
        <v>10</v>
      </c>
      <c r="E101" s="34" t="s">
        <v>42</v>
      </c>
      <c r="F101" s="35">
        <v>1</v>
      </c>
      <c r="G101" s="35">
        <v>30</v>
      </c>
      <c r="H101" s="213"/>
      <c r="I101" s="34" t="s">
        <v>11</v>
      </c>
      <c r="J101" s="34" t="s">
        <v>15</v>
      </c>
      <c r="K101" s="1227">
        <v>2683</v>
      </c>
      <c r="L101" s="33" t="s">
        <v>19</v>
      </c>
      <c r="M101" s="75"/>
    </row>
    <row r="102" spans="1:14" ht="39" thickBot="1" x14ac:dyDescent="0.25">
      <c r="A102" s="263">
        <v>87</v>
      </c>
      <c r="B102" s="130" t="s">
        <v>17</v>
      </c>
      <c r="C102" s="131" t="s">
        <v>179</v>
      </c>
      <c r="D102" s="132" t="s">
        <v>116</v>
      </c>
      <c r="E102" s="132" t="s">
        <v>117</v>
      </c>
      <c r="F102" s="133">
        <v>1</v>
      </c>
      <c r="G102" s="133">
        <v>90</v>
      </c>
      <c r="H102" s="133">
        <v>90</v>
      </c>
      <c r="I102" s="132" t="s">
        <v>11</v>
      </c>
      <c r="J102" s="132" t="s">
        <v>15</v>
      </c>
      <c r="K102" s="112">
        <v>43019</v>
      </c>
      <c r="L102" s="130" t="s">
        <v>19</v>
      </c>
      <c r="M102" s="75"/>
    </row>
    <row r="103" spans="1:14" x14ac:dyDescent="0.2">
      <c r="A103" s="172">
        <v>88</v>
      </c>
      <c r="B103" s="1213" t="s">
        <v>17</v>
      </c>
      <c r="C103" s="60" t="s">
        <v>216</v>
      </c>
      <c r="D103" s="105" t="s">
        <v>10</v>
      </c>
      <c r="E103" s="105" t="s">
        <v>46</v>
      </c>
      <c r="F103" s="108">
        <v>1</v>
      </c>
      <c r="G103" s="108">
        <v>24</v>
      </c>
      <c r="H103" s="1212">
        <f>SUM(G103:G106)</f>
        <v>96</v>
      </c>
      <c r="I103" s="105" t="s">
        <v>11</v>
      </c>
      <c r="J103" s="105" t="s">
        <v>15</v>
      </c>
      <c r="K103" s="90"/>
      <c r="L103" s="1215"/>
      <c r="M103" s="75"/>
    </row>
    <row r="104" spans="1:14" x14ac:dyDescent="0.2">
      <c r="A104" s="36">
        <v>89</v>
      </c>
      <c r="B104" s="9" t="s">
        <v>17</v>
      </c>
      <c r="C104" s="38" t="s">
        <v>217</v>
      </c>
      <c r="D104" s="10" t="s">
        <v>10</v>
      </c>
      <c r="E104" s="10" t="s">
        <v>46</v>
      </c>
      <c r="F104" s="11">
        <v>1</v>
      </c>
      <c r="G104" s="11">
        <v>24</v>
      </c>
      <c r="H104" s="1212"/>
      <c r="I104" s="10" t="s">
        <v>11</v>
      </c>
      <c r="J104" s="10" t="s">
        <v>15</v>
      </c>
      <c r="K104" s="128"/>
      <c r="L104" s="127"/>
      <c r="M104" s="75"/>
    </row>
    <row r="105" spans="1:14" x14ac:dyDescent="0.2">
      <c r="A105" s="36">
        <v>90</v>
      </c>
      <c r="B105" s="137" t="s">
        <v>17</v>
      </c>
      <c r="C105" s="148" t="s">
        <v>218</v>
      </c>
      <c r="D105" s="138" t="s">
        <v>10</v>
      </c>
      <c r="E105" s="138" t="s">
        <v>46</v>
      </c>
      <c r="F105" s="139">
        <v>1</v>
      </c>
      <c r="G105" s="139">
        <v>24</v>
      </c>
      <c r="H105" s="1212"/>
      <c r="I105" s="138" t="s">
        <v>11</v>
      </c>
      <c r="J105" s="138" t="s">
        <v>15</v>
      </c>
      <c r="K105" s="149"/>
      <c r="L105" s="1214"/>
      <c r="M105" s="75"/>
    </row>
    <row r="106" spans="1:14" ht="13.5" thickBot="1" x14ac:dyDescent="0.25">
      <c r="A106" s="26">
        <v>91</v>
      </c>
      <c r="B106" s="77" t="s">
        <v>17</v>
      </c>
      <c r="C106" s="28" t="s">
        <v>219</v>
      </c>
      <c r="D106" s="78" t="s">
        <v>10</v>
      </c>
      <c r="E106" s="78" t="s">
        <v>41</v>
      </c>
      <c r="F106" s="79">
        <v>1</v>
      </c>
      <c r="G106" s="79">
        <v>24</v>
      </c>
      <c r="H106" s="227"/>
      <c r="I106" s="78" t="s">
        <v>11</v>
      </c>
      <c r="J106" s="78" t="s">
        <v>15</v>
      </c>
      <c r="K106" s="136"/>
      <c r="L106" s="92"/>
      <c r="M106" s="75"/>
    </row>
    <row r="107" spans="1:14" ht="13.5" thickBot="1" x14ac:dyDescent="0.25">
      <c r="A107" s="263">
        <v>92</v>
      </c>
      <c r="B107" s="1211" t="s">
        <v>17</v>
      </c>
      <c r="C107" s="162" t="s">
        <v>160</v>
      </c>
      <c r="D107" s="163" t="s">
        <v>10</v>
      </c>
      <c r="E107" s="163" t="s">
        <v>37</v>
      </c>
      <c r="F107" s="164">
        <v>1</v>
      </c>
      <c r="G107" s="164">
        <v>81</v>
      </c>
      <c r="H107" s="164">
        <v>81</v>
      </c>
      <c r="I107" s="163" t="s">
        <v>11</v>
      </c>
      <c r="J107" s="163" t="s">
        <v>15</v>
      </c>
      <c r="K107" s="150"/>
      <c r="L107" s="193"/>
      <c r="M107" s="75"/>
    </row>
    <row r="108" spans="1:14" x14ac:dyDescent="0.2">
      <c r="A108" s="172">
        <v>93</v>
      </c>
      <c r="B108" s="165" t="s">
        <v>17</v>
      </c>
      <c r="C108" s="166" t="s">
        <v>143</v>
      </c>
      <c r="D108" s="167" t="s">
        <v>10</v>
      </c>
      <c r="E108" s="167" t="s">
        <v>37</v>
      </c>
      <c r="F108" s="168">
        <v>1</v>
      </c>
      <c r="G108" s="168">
        <v>99</v>
      </c>
      <c r="H108" s="228">
        <f>SUM(G108:G109)</f>
        <v>198</v>
      </c>
      <c r="I108" s="167" t="s">
        <v>11</v>
      </c>
      <c r="J108" s="167" t="s">
        <v>15</v>
      </c>
      <c r="K108" s="147"/>
      <c r="L108" s="194"/>
      <c r="M108" s="75"/>
    </row>
    <row r="109" spans="1:14" ht="13.5" thickBot="1" x14ac:dyDescent="0.25">
      <c r="A109" s="26">
        <v>94</v>
      </c>
      <c r="B109" s="92" t="s">
        <v>17</v>
      </c>
      <c r="C109" s="169" t="s">
        <v>143</v>
      </c>
      <c r="D109" s="94" t="s">
        <v>10</v>
      </c>
      <c r="E109" s="94" t="s">
        <v>37</v>
      </c>
      <c r="F109" s="95">
        <v>1</v>
      </c>
      <c r="G109" s="95">
        <v>99</v>
      </c>
      <c r="H109" s="225"/>
      <c r="I109" s="94" t="s">
        <v>11</v>
      </c>
      <c r="J109" s="94" t="s">
        <v>15</v>
      </c>
      <c r="K109" s="150"/>
      <c r="L109" s="193"/>
      <c r="M109" s="75"/>
    </row>
    <row r="110" spans="1:14" x14ac:dyDescent="0.2">
      <c r="A110" s="172">
        <v>95</v>
      </c>
      <c r="B110" s="165" t="s">
        <v>17</v>
      </c>
      <c r="C110" s="166" t="s">
        <v>142</v>
      </c>
      <c r="D110" s="167" t="s">
        <v>10</v>
      </c>
      <c r="E110" s="167" t="s">
        <v>49</v>
      </c>
      <c r="F110" s="168">
        <v>1</v>
      </c>
      <c r="G110" s="168">
        <v>80</v>
      </c>
      <c r="H110" s="228">
        <f>SUM(G110:G111)</f>
        <v>120</v>
      </c>
      <c r="I110" s="167" t="s">
        <v>33</v>
      </c>
      <c r="J110" s="167" t="s">
        <v>15</v>
      </c>
      <c r="K110" s="1283">
        <v>39.14</v>
      </c>
      <c r="L110" s="1285" t="s">
        <v>34</v>
      </c>
      <c r="M110" s="75"/>
    </row>
    <row r="111" spans="1:14" ht="13.5" thickBot="1" x14ac:dyDescent="0.25">
      <c r="A111" s="26">
        <v>96</v>
      </c>
      <c r="B111" s="92" t="s">
        <v>17</v>
      </c>
      <c r="C111" s="169" t="s">
        <v>142</v>
      </c>
      <c r="D111" s="94" t="s">
        <v>10</v>
      </c>
      <c r="E111" s="94" t="s">
        <v>49</v>
      </c>
      <c r="F111" s="95">
        <v>1</v>
      </c>
      <c r="G111" s="95">
        <v>40</v>
      </c>
      <c r="H111" s="225"/>
      <c r="I111" s="94" t="s">
        <v>33</v>
      </c>
      <c r="J111" s="94" t="s">
        <v>15</v>
      </c>
      <c r="K111" s="1284"/>
      <c r="L111" s="1286"/>
      <c r="M111" s="75"/>
    </row>
    <row r="112" spans="1:14" ht="25.5" x14ac:dyDescent="0.2">
      <c r="A112" s="172">
        <v>97</v>
      </c>
      <c r="B112" s="151" t="s">
        <v>17</v>
      </c>
      <c r="C112" s="152" t="s">
        <v>237</v>
      </c>
      <c r="D112" s="152" t="s">
        <v>10</v>
      </c>
      <c r="E112" s="152" t="s">
        <v>32</v>
      </c>
      <c r="F112" s="153">
        <v>1</v>
      </c>
      <c r="G112" s="153">
        <v>49</v>
      </c>
      <c r="H112" s="154">
        <f>SUM(G112:G113)</f>
        <v>74</v>
      </c>
      <c r="I112" s="152" t="s">
        <v>11</v>
      </c>
      <c r="J112" s="152" t="s">
        <v>15</v>
      </c>
      <c r="K112" s="155">
        <v>6828</v>
      </c>
      <c r="L112" s="151" t="s">
        <v>19</v>
      </c>
      <c r="M112" s="75"/>
    </row>
    <row r="113" spans="1:13" ht="39" thickBot="1" x14ac:dyDescent="0.25">
      <c r="A113" s="26">
        <v>98</v>
      </c>
      <c r="B113" s="27" t="s">
        <v>17</v>
      </c>
      <c r="C113" s="28" t="s">
        <v>238</v>
      </c>
      <c r="D113" s="28" t="s">
        <v>10</v>
      </c>
      <c r="E113" s="28" t="s">
        <v>239</v>
      </c>
      <c r="F113" s="29"/>
      <c r="G113" s="29">
        <v>25</v>
      </c>
      <c r="H113" s="156"/>
      <c r="I113" s="28" t="s">
        <v>11</v>
      </c>
      <c r="J113" s="28" t="s">
        <v>15</v>
      </c>
      <c r="K113" s="18"/>
      <c r="L113" s="27"/>
      <c r="M113" s="75"/>
    </row>
    <row r="114" spans="1:13" ht="25.5" x14ac:dyDescent="0.2">
      <c r="A114" s="172">
        <v>99</v>
      </c>
      <c r="B114" s="37" t="s">
        <v>17</v>
      </c>
      <c r="C114" s="38" t="s">
        <v>240</v>
      </c>
      <c r="D114" s="38" t="s">
        <v>10</v>
      </c>
      <c r="E114" s="38" t="s">
        <v>42</v>
      </c>
      <c r="F114" s="39">
        <v>1</v>
      </c>
      <c r="G114" s="39">
        <v>20</v>
      </c>
      <c r="H114" s="157">
        <f>SUM(G114:G119)</f>
        <v>72</v>
      </c>
      <c r="I114" s="38" t="s">
        <v>0</v>
      </c>
      <c r="J114" s="38" t="s">
        <v>15</v>
      </c>
      <c r="K114" s="158">
        <v>61.39</v>
      </c>
      <c r="L114" s="37" t="s">
        <v>50</v>
      </c>
      <c r="M114" s="75"/>
    </row>
    <row r="115" spans="1:13" ht="25.5" x14ac:dyDescent="0.2">
      <c r="A115" s="36">
        <v>100</v>
      </c>
      <c r="B115" s="37" t="s">
        <v>17</v>
      </c>
      <c r="C115" s="37" t="s">
        <v>241</v>
      </c>
      <c r="D115" s="159" t="s">
        <v>10</v>
      </c>
      <c r="E115" s="38" t="s">
        <v>64</v>
      </c>
      <c r="F115" s="39">
        <v>1</v>
      </c>
      <c r="G115" s="39">
        <v>10</v>
      </c>
      <c r="H115" s="160"/>
      <c r="I115" s="159" t="s">
        <v>33</v>
      </c>
      <c r="J115" s="38" t="s">
        <v>15</v>
      </c>
      <c r="K115" s="39"/>
      <c r="L115" s="37"/>
      <c r="M115" s="75"/>
    </row>
    <row r="116" spans="1:13" ht="25.5" x14ac:dyDescent="0.2">
      <c r="A116" s="36">
        <v>101</v>
      </c>
      <c r="B116" s="37" t="s">
        <v>17</v>
      </c>
      <c r="C116" s="37" t="s">
        <v>242</v>
      </c>
      <c r="D116" s="38" t="s">
        <v>10</v>
      </c>
      <c r="E116" s="38" t="s">
        <v>58</v>
      </c>
      <c r="F116" s="39">
        <v>1</v>
      </c>
      <c r="G116" s="39">
        <v>19</v>
      </c>
      <c r="H116" s="160"/>
      <c r="I116" s="38" t="s">
        <v>33</v>
      </c>
      <c r="J116" s="38" t="s">
        <v>15</v>
      </c>
      <c r="K116" s="39"/>
      <c r="L116" s="37"/>
      <c r="M116" s="75"/>
    </row>
    <row r="117" spans="1:13" ht="25.5" x14ac:dyDescent="0.2">
      <c r="A117" s="36">
        <v>102</v>
      </c>
      <c r="B117" s="37" t="s">
        <v>17</v>
      </c>
      <c r="C117" s="37" t="s">
        <v>243</v>
      </c>
      <c r="D117" s="38" t="s">
        <v>10</v>
      </c>
      <c r="E117" s="38" t="s">
        <v>35</v>
      </c>
      <c r="F117" s="39">
        <v>1</v>
      </c>
      <c r="G117" s="39">
        <v>16</v>
      </c>
      <c r="H117" s="160"/>
      <c r="I117" s="38" t="s">
        <v>33</v>
      </c>
      <c r="J117" s="38" t="s">
        <v>15</v>
      </c>
      <c r="K117" s="39"/>
      <c r="L117" s="37"/>
      <c r="M117" s="75"/>
    </row>
    <row r="118" spans="1:13" ht="37.15" customHeight="1" x14ac:dyDescent="0.2">
      <c r="A118" s="36">
        <v>103</v>
      </c>
      <c r="B118" s="37" t="s">
        <v>17</v>
      </c>
      <c r="C118" s="38" t="s">
        <v>244</v>
      </c>
      <c r="D118" s="38" t="s">
        <v>144</v>
      </c>
      <c r="E118" s="38"/>
      <c r="F118" s="39">
        <v>1</v>
      </c>
      <c r="G118" s="39">
        <v>4</v>
      </c>
      <c r="H118" s="160"/>
      <c r="I118" s="159" t="s">
        <v>0</v>
      </c>
      <c r="J118" s="38"/>
      <c r="K118" s="158"/>
      <c r="L118" s="37"/>
      <c r="M118" s="75"/>
    </row>
    <row r="119" spans="1:13" ht="37.15" customHeight="1" thickBot="1" x14ac:dyDescent="0.25">
      <c r="A119" s="26">
        <v>104</v>
      </c>
      <c r="B119" s="27" t="s">
        <v>17</v>
      </c>
      <c r="C119" s="28" t="s">
        <v>245</v>
      </c>
      <c r="D119" s="28" t="s">
        <v>145</v>
      </c>
      <c r="E119" s="28"/>
      <c r="F119" s="29">
        <v>1</v>
      </c>
      <c r="G119" s="29">
        <v>3</v>
      </c>
      <c r="H119" s="229"/>
      <c r="I119" s="28" t="s">
        <v>0</v>
      </c>
      <c r="J119" s="28"/>
      <c r="K119" s="161"/>
      <c r="L119" s="27"/>
      <c r="M119" s="75"/>
    </row>
    <row r="120" spans="1:13" ht="25.5" x14ac:dyDescent="0.2">
      <c r="A120" s="172">
        <v>105</v>
      </c>
      <c r="B120" s="37" t="s">
        <v>17</v>
      </c>
      <c r="C120" s="38" t="s">
        <v>246</v>
      </c>
      <c r="D120" s="38" t="s">
        <v>10</v>
      </c>
      <c r="E120" s="38" t="s">
        <v>41</v>
      </c>
      <c r="F120" s="39">
        <v>1</v>
      </c>
      <c r="G120" s="39">
        <v>32</v>
      </c>
      <c r="H120" s="230">
        <f>SUM(G120:G123)</f>
        <v>112</v>
      </c>
      <c r="I120" s="38" t="s">
        <v>11</v>
      </c>
      <c r="J120" s="38" t="s">
        <v>15</v>
      </c>
      <c r="K120" s="1290">
        <v>12369</v>
      </c>
      <c r="L120" s="1292" t="s">
        <v>19</v>
      </c>
      <c r="M120" s="75"/>
    </row>
    <row r="121" spans="1:13" ht="25.5" x14ac:dyDescent="0.2">
      <c r="A121" s="36">
        <v>106</v>
      </c>
      <c r="B121" s="37" t="s">
        <v>17</v>
      </c>
      <c r="C121" s="38" t="s">
        <v>246</v>
      </c>
      <c r="D121" s="38" t="s">
        <v>10</v>
      </c>
      <c r="E121" s="38" t="s">
        <v>41</v>
      </c>
      <c r="F121" s="39">
        <v>1</v>
      </c>
      <c r="G121" s="39">
        <v>32</v>
      </c>
      <c r="H121" s="221"/>
      <c r="I121" s="38" t="s">
        <v>11</v>
      </c>
      <c r="J121" s="38" t="s">
        <v>15</v>
      </c>
      <c r="K121" s="1291"/>
      <c r="L121" s="1293"/>
      <c r="M121" s="75"/>
    </row>
    <row r="122" spans="1:13" ht="25.5" x14ac:dyDescent="0.2">
      <c r="A122" s="36">
        <v>107</v>
      </c>
      <c r="B122" s="37" t="s">
        <v>17</v>
      </c>
      <c r="C122" s="38" t="s">
        <v>247</v>
      </c>
      <c r="D122" s="38" t="s">
        <v>10</v>
      </c>
      <c r="E122" s="38" t="s">
        <v>41</v>
      </c>
      <c r="F122" s="39">
        <v>1</v>
      </c>
      <c r="G122" s="39">
        <v>24</v>
      </c>
      <c r="H122" s="201"/>
      <c r="I122" s="38" t="s">
        <v>65</v>
      </c>
      <c r="J122" s="38" t="s">
        <v>15</v>
      </c>
      <c r="K122" s="38"/>
      <c r="L122" s="37"/>
      <c r="M122" s="75"/>
    </row>
    <row r="123" spans="1:13" ht="26.25" thickBot="1" x14ac:dyDescent="0.25">
      <c r="A123" s="26">
        <v>108</v>
      </c>
      <c r="B123" s="27" t="s">
        <v>17</v>
      </c>
      <c r="C123" s="28" t="s">
        <v>248</v>
      </c>
      <c r="D123" s="28" t="s">
        <v>10</v>
      </c>
      <c r="E123" s="28" t="s">
        <v>41</v>
      </c>
      <c r="F123" s="29">
        <v>1</v>
      </c>
      <c r="G123" s="29">
        <v>24</v>
      </c>
      <c r="H123" s="231"/>
      <c r="I123" s="28" t="s">
        <v>65</v>
      </c>
      <c r="J123" s="28" t="s">
        <v>15</v>
      </c>
      <c r="K123" s="28"/>
      <c r="L123" s="27"/>
      <c r="M123" s="75"/>
    </row>
    <row r="124" spans="1:13" ht="13.15" customHeight="1" x14ac:dyDescent="0.2">
      <c r="A124" s="172">
        <v>109</v>
      </c>
      <c r="B124" s="30" t="s">
        <v>17</v>
      </c>
      <c r="C124" s="38" t="s">
        <v>249</v>
      </c>
      <c r="D124" s="10" t="s">
        <v>10</v>
      </c>
      <c r="E124" s="10" t="s">
        <v>42</v>
      </c>
      <c r="F124" s="11">
        <v>1</v>
      </c>
      <c r="G124" s="11">
        <v>23</v>
      </c>
      <c r="H124" s="177">
        <f>SUM(G124:G129)</f>
        <v>127</v>
      </c>
      <c r="I124" s="10" t="s">
        <v>11</v>
      </c>
      <c r="J124" s="10" t="s">
        <v>15</v>
      </c>
      <c r="K124" s="1294">
        <v>4893</v>
      </c>
      <c r="L124" s="1296" t="s">
        <v>19</v>
      </c>
      <c r="M124" s="75"/>
    </row>
    <row r="125" spans="1:13" x14ac:dyDescent="0.2">
      <c r="A125" s="36">
        <v>110</v>
      </c>
      <c r="B125" s="30" t="s">
        <v>17</v>
      </c>
      <c r="C125" s="38" t="s">
        <v>249</v>
      </c>
      <c r="D125" s="10" t="s">
        <v>10</v>
      </c>
      <c r="E125" s="10" t="s">
        <v>35</v>
      </c>
      <c r="F125" s="11">
        <v>1</v>
      </c>
      <c r="G125" s="11">
        <v>24</v>
      </c>
      <c r="H125" s="1212"/>
      <c r="I125" s="10" t="s">
        <v>11</v>
      </c>
      <c r="J125" s="10" t="s">
        <v>15</v>
      </c>
      <c r="K125" s="1295"/>
      <c r="L125" s="1297"/>
      <c r="M125" s="75"/>
    </row>
    <row r="126" spans="1:13" x14ac:dyDescent="0.2">
      <c r="A126" s="36">
        <v>111</v>
      </c>
      <c r="B126" s="9" t="s">
        <v>17</v>
      </c>
      <c r="C126" s="38" t="s">
        <v>72</v>
      </c>
      <c r="D126" s="10" t="s">
        <v>10</v>
      </c>
      <c r="E126" s="10" t="s">
        <v>46</v>
      </c>
      <c r="F126" s="11">
        <v>1</v>
      </c>
      <c r="G126" s="11">
        <v>20</v>
      </c>
      <c r="H126" s="1212"/>
      <c r="I126" s="10" t="s">
        <v>11</v>
      </c>
      <c r="J126" s="10" t="s">
        <v>15</v>
      </c>
      <c r="K126" s="11"/>
      <c r="L126" s="9" t="s">
        <v>73</v>
      </c>
      <c r="M126" s="75"/>
    </row>
    <row r="127" spans="1:13" x14ac:dyDescent="0.2">
      <c r="A127" s="36">
        <v>112</v>
      </c>
      <c r="B127" s="9" t="s">
        <v>17</v>
      </c>
      <c r="C127" s="10" t="s">
        <v>74</v>
      </c>
      <c r="D127" s="10" t="s">
        <v>10</v>
      </c>
      <c r="E127" s="10" t="s">
        <v>46</v>
      </c>
      <c r="F127" s="11">
        <v>1</v>
      </c>
      <c r="G127" s="11">
        <v>20</v>
      </c>
      <c r="H127" s="1212"/>
      <c r="I127" s="10" t="s">
        <v>11</v>
      </c>
      <c r="J127" s="10" t="s">
        <v>15</v>
      </c>
      <c r="K127" s="11"/>
      <c r="L127" s="9" t="s">
        <v>73</v>
      </c>
      <c r="M127" s="75"/>
    </row>
    <row r="128" spans="1:13" x14ac:dyDescent="0.2">
      <c r="A128" s="36">
        <v>113</v>
      </c>
      <c r="B128" s="9" t="s">
        <v>17</v>
      </c>
      <c r="C128" s="10" t="s">
        <v>75</v>
      </c>
      <c r="D128" s="10" t="s">
        <v>10</v>
      </c>
      <c r="E128" s="10" t="s">
        <v>46</v>
      </c>
      <c r="F128" s="11">
        <v>1</v>
      </c>
      <c r="G128" s="11">
        <v>20</v>
      </c>
      <c r="H128" s="1212"/>
      <c r="I128" s="10" t="s">
        <v>11</v>
      </c>
      <c r="J128" s="10" t="s">
        <v>15</v>
      </c>
      <c r="K128" s="11"/>
      <c r="L128" s="9" t="s">
        <v>73</v>
      </c>
      <c r="M128" s="75"/>
    </row>
    <row r="129" spans="1:13" ht="13.5" thickBot="1" x14ac:dyDescent="0.25">
      <c r="A129" s="26">
        <v>114</v>
      </c>
      <c r="B129" s="77" t="s">
        <v>17</v>
      </c>
      <c r="C129" s="78" t="s">
        <v>76</v>
      </c>
      <c r="D129" s="78" t="s">
        <v>10</v>
      </c>
      <c r="E129" s="78" t="s">
        <v>46</v>
      </c>
      <c r="F129" s="79">
        <v>1</v>
      </c>
      <c r="G129" s="79">
        <v>20</v>
      </c>
      <c r="H129" s="135"/>
      <c r="I129" s="78" t="s">
        <v>11</v>
      </c>
      <c r="J129" s="78" t="s">
        <v>15</v>
      </c>
      <c r="K129" s="78"/>
      <c r="L129" s="77" t="s">
        <v>73</v>
      </c>
      <c r="M129" s="75"/>
    </row>
    <row r="130" spans="1:13" x14ac:dyDescent="0.2">
      <c r="A130" s="172">
        <v>115</v>
      </c>
      <c r="B130" s="165" t="s">
        <v>17</v>
      </c>
      <c r="C130" s="166" t="s">
        <v>136</v>
      </c>
      <c r="D130" s="167" t="s">
        <v>10</v>
      </c>
      <c r="E130" s="167" t="s">
        <v>48</v>
      </c>
      <c r="F130" s="168">
        <v>1</v>
      </c>
      <c r="G130" s="168">
        <v>49.5</v>
      </c>
      <c r="H130" s="232">
        <f>SUM(G130:G131)</f>
        <v>81</v>
      </c>
      <c r="I130" s="167" t="s">
        <v>11</v>
      </c>
      <c r="J130" s="167" t="s">
        <v>15</v>
      </c>
      <c r="K130" s="1298">
        <v>8917</v>
      </c>
      <c r="L130" s="1285" t="s">
        <v>19</v>
      </c>
      <c r="M130" s="75"/>
    </row>
    <row r="131" spans="1:13" ht="13.5" thickBot="1" x14ac:dyDescent="0.25">
      <c r="A131" s="26">
        <v>116</v>
      </c>
      <c r="B131" s="92" t="s">
        <v>17</v>
      </c>
      <c r="C131" s="169" t="s">
        <v>136</v>
      </c>
      <c r="D131" s="94" t="s">
        <v>10</v>
      </c>
      <c r="E131" s="94" t="s">
        <v>48</v>
      </c>
      <c r="F131" s="95">
        <v>1</v>
      </c>
      <c r="G131" s="95">
        <v>31.5</v>
      </c>
      <c r="H131" s="164"/>
      <c r="I131" s="94" t="s">
        <v>11</v>
      </c>
      <c r="J131" s="94" t="s">
        <v>15</v>
      </c>
      <c r="K131" s="1299"/>
      <c r="L131" s="1286"/>
      <c r="M131" s="75"/>
    </row>
    <row r="132" spans="1:13" x14ac:dyDescent="0.2">
      <c r="A132" s="172">
        <v>117</v>
      </c>
      <c r="B132" s="30" t="s">
        <v>17</v>
      </c>
      <c r="C132" s="31" t="s">
        <v>180</v>
      </c>
      <c r="D132" s="31" t="s">
        <v>10</v>
      </c>
      <c r="E132" s="31" t="s">
        <v>181</v>
      </c>
      <c r="F132" s="32">
        <v>1</v>
      </c>
      <c r="G132" s="32">
        <v>24</v>
      </c>
      <c r="H132" s="226">
        <f>SUM(G132:G136)</f>
        <v>116</v>
      </c>
      <c r="I132" s="31" t="s">
        <v>11</v>
      </c>
      <c r="J132" s="31" t="s">
        <v>15</v>
      </c>
      <c r="K132" s="1302">
        <v>6333</v>
      </c>
      <c r="L132" s="1308" t="s">
        <v>19</v>
      </c>
      <c r="M132" s="75"/>
    </row>
    <row r="133" spans="1:13" x14ac:dyDescent="0.2">
      <c r="A133" s="36">
        <v>118</v>
      </c>
      <c r="B133" s="30" t="s">
        <v>17</v>
      </c>
      <c r="C133" s="31" t="s">
        <v>180</v>
      </c>
      <c r="D133" s="31" t="s">
        <v>10</v>
      </c>
      <c r="E133" s="31" t="s">
        <v>181</v>
      </c>
      <c r="F133" s="32">
        <v>1</v>
      </c>
      <c r="G133" s="32">
        <v>24</v>
      </c>
      <c r="H133" s="199"/>
      <c r="I133" s="31" t="s">
        <v>11</v>
      </c>
      <c r="J133" s="31" t="s">
        <v>15</v>
      </c>
      <c r="K133" s="1304"/>
      <c r="L133" s="1309"/>
      <c r="M133" s="75"/>
    </row>
    <row r="134" spans="1:13" ht="25.5" x14ac:dyDescent="0.2">
      <c r="A134" s="36">
        <v>119</v>
      </c>
      <c r="B134" s="30" t="s">
        <v>17</v>
      </c>
      <c r="C134" s="31" t="s">
        <v>182</v>
      </c>
      <c r="D134" s="31" t="s">
        <v>10</v>
      </c>
      <c r="E134" s="31" t="s">
        <v>37</v>
      </c>
      <c r="F134" s="32">
        <v>1</v>
      </c>
      <c r="G134" s="32">
        <v>20</v>
      </c>
      <c r="H134" s="199"/>
      <c r="I134" s="31" t="s">
        <v>11</v>
      </c>
      <c r="J134" s="31" t="s">
        <v>15</v>
      </c>
      <c r="K134" s="1245"/>
      <c r="L134" s="30" t="s">
        <v>97</v>
      </c>
      <c r="M134" s="75"/>
    </row>
    <row r="135" spans="1:13" ht="25.5" x14ac:dyDescent="0.2">
      <c r="A135" s="36">
        <v>120</v>
      </c>
      <c r="B135" s="30" t="s">
        <v>17</v>
      </c>
      <c r="C135" s="31" t="s">
        <v>183</v>
      </c>
      <c r="D135" s="31" t="s">
        <v>10</v>
      </c>
      <c r="E135" s="31" t="s">
        <v>36</v>
      </c>
      <c r="F135" s="32">
        <v>1</v>
      </c>
      <c r="G135" s="32">
        <v>24</v>
      </c>
      <c r="H135" s="199"/>
      <c r="I135" s="31" t="s">
        <v>11</v>
      </c>
      <c r="J135" s="31" t="s">
        <v>15</v>
      </c>
      <c r="K135" s="1245"/>
      <c r="L135" s="30" t="s">
        <v>97</v>
      </c>
      <c r="M135" s="75"/>
    </row>
    <row r="136" spans="1:13" ht="26.25" thickBot="1" x14ac:dyDescent="0.25">
      <c r="A136" s="26">
        <v>121</v>
      </c>
      <c r="B136" s="33" t="s">
        <v>17</v>
      </c>
      <c r="C136" s="34" t="s">
        <v>184</v>
      </c>
      <c r="D136" s="34" t="s">
        <v>10</v>
      </c>
      <c r="E136" s="34" t="s">
        <v>185</v>
      </c>
      <c r="F136" s="35">
        <v>1</v>
      </c>
      <c r="G136" s="35">
        <v>24</v>
      </c>
      <c r="H136" s="213"/>
      <c r="I136" s="34" t="s">
        <v>11</v>
      </c>
      <c r="J136" s="34" t="s">
        <v>15</v>
      </c>
      <c r="K136" s="1246"/>
      <c r="L136" s="33" t="s">
        <v>97</v>
      </c>
      <c r="M136" s="75"/>
    </row>
    <row r="137" spans="1:13" ht="25.5" x14ac:dyDescent="0.2">
      <c r="A137" s="172">
        <v>122</v>
      </c>
      <c r="B137" s="37" t="s">
        <v>17</v>
      </c>
      <c r="C137" s="38" t="s">
        <v>250</v>
      </c>
      <c r="D137" s="115" t="s">
        <v>10</v>
      </c>
      <c r="E137" s="115" t="s">
        <v>35</v>
      </c>
      <c r="F137" s="116">
        <v>1</v>
      </c>
      <c r="G137" s="116">
        <v>40</v>
      </c>
      <c r="H137" s="117">
        <f>SUM(G137:G138)</f>
        <v>70</v>
      </c>
      <c r="I137" s="115" t="s">
        <v>11</v>
      </c>
      <c r="J137" s="115" t="s">
        <v>15</v>
      </c>
      <c r="K137" s="1247">
        <v>8167</v>
      </c>
      <c r="L137" s="114" t="s">
        <v>19</v>
      </c>
      <c r="M137" s="146"/>
    </row>
    <row r="138" spans="1:13" ht="26.25" thickBot="1" x14ac:dyDescent="0.25">
      <c r="A138" s="26">
        <v>123</v>
      </c>
      <c r="B138" s="27" t="s">
        <v>17</v>
      </c>
      <c r="C138" s="28" t="s">
        <v>251</v>
      </c>
      <c r="D138" s="34" t="s">
        <v>10</v>
      </c>
      <c r="E138" s="34" t="s">
        <v>35</v>
      </c>
      <c r="F138" s="35">
        <v>1</v>
      </c>
      <c r="G138" s="35">
        <v>30</v>
      </c>
      <c r="H138" s="118"/>
      <c r="I138" s="34" t="s">
        <v>11</v>
      </c>
      <c r="J138" s="34" t="s">
        <v>15</v>
      </c>
      <c r="K138" s="1227">
        <v>5951</v>
      </c>
      <c r="L138" s="33" t="s">
        <v>19</v>
      </c>
      <c r="M138" s="146"/>
    </row>
    <row r="139" spans="1:13" ht="25.5" x14ac:dyDescent="0.2">
      <c r="A139" s="172">
        <v>124</v>
      </c>
      <c r="B139" s="173" t="s">
        <v>17</v>
      </c>
      <c r="C139" s="60" t="s">
        <v>252</v>
      </c>
      <c r="D139" s="60" t="s">
        <v>10</v>
      </c>
      <c r="E139" s="60" t="s">
        <v>46</v>
      </c>
      <c r="F139" s="174">
        <v>1</v>
      </c>
      <c r="G139" s="174">
        <v>24</v>
      </c>
      <c r="H139" s="160">
        <f>SUM(G139:G142)</f>
        <v>84</v>
      </c>
      <c r="I139" s="60" t="s">
        <v>11</v>
      </c>
      <c r="J139" s="60" t="s">
        <v>15</v>
      </c>
      <c r="K139" s="1248">
        <v>4264</v>
      </c>
      <c r="L139" s="1215" t="s">
        <v>19</v>
      </c>
      <c r="M139" s="75"/>
    </row>
    <row r="140" spans="1:13" ht="25.5" x14ac:dyDescent="0.2">
      <c r="A140" s="36">
        <v>125</v>
      </c>
      <c r="B140" s="37" t="s">
        <v>17</v>
      </c>
      <c r="C140" s="38" t="s">
        <v>253</v>
      </c>
      <c r="D140" s="38" t="s">
        <v>10</v>
      </c>
      <c r="E140" s="38" t="s">
        <v>62</v>
      </c>
      <c r="F140" s="39">
        <v>1</v>
      </c>
      <c r="G140" s="39">
        <v>20</v>
      </c>
      <c r="H140" s="160"/>
      <c r="I140" s="38" t="s">
        <v>11</v>
      </c>
      <c r="J140" s="38" t="s">
        <v>15</v>
      </c>
      <c r="K140" s="129"/>
      <c r="L140" s="127" t="s">
        <v>63</v>
      </c>
      <c r="M140" s="75"/>
    </row>
    <row r="141" spans="1:13" ht="25.5" x14ac:dyDescent="0.2">
      <c r="A141" s="36">
        <v>126</v>
      </c>
      <c r="B141" s="37" t="s">
        <v>17</v>
      </c>
      <c r="C141" s="38" t="s">
        <v>254</v>
      </c>
      <c r="D141" s="38" t="s">
        <v>10</v>
      </c>
      <c r="E141" s="38" t="s">
        <v>62</v>
      </c>
      <c r="F141" s="39">
        <v>1</v>
      </c>
      <c r="G141" s="39">
        <v>20</v>
      </c>
      <c r="H141" s="160"/>
      <c r="I141" s="38" t="s">
        <v>11</v>
      </c>
      <c r="J141" s="38" t="s">
        <v>15</v>
      </c>
      <c r="K141" s="129"/>
      <c r="L141" s="127" t="s">
        <v>63</v>
      </c>
      <c r="M141" s="75"/>
    </row>
    <row r="142" spans="1:13" ht="26.25" thickBot="1" x14ac:dyDescent="0.25">
      <c r="A142" s="26">
        <v>127</v>
      </c>
      <c r="B142" s="27" t="s">
        <v>17</v>
      </c>
      <c r="C142" s="28" t="s">
        <v>255</v>
      </c>
      <c r="D142" s="28" t="s">
        <v>10</v>
      </c>
      <c r="E142" s="28" t="s">
        <v>44</v>
      </c>
      <c r="F142" s="29">
        <v>1</v>
      </c>
      <c r="G142" s="29">
        <v>20</v>
      </c>
      <c r="H142" s="156"/>
      <c r="I142" s="28" t="s">
        <v>11</v>
      </c>
      <c r="J142" s="28" t="s">
        <v>15</v>
      </c>
      <c r="K142" s="95"/>
      <c r="L142" s="92" t="s">
        <v>63</v>
      </c>
      <c r="M142" s="75"/>
    </row>
    <row r="143" spans="1:13" x14ac:dyDescent="0.2">
      <c r="A143" s="172">
        <v>128</v>
      </c>
      <c r="B143" s="1217" t="s">
        <v>17</v>
      </c>
      <c r="C143" s="61" t="s">
        <v>186</v>
      </c>
      <c r="D143" s="61" t="s">
        <v>10</v>
      </c>
      <c r="E143" s="61" t="s">
        <v>37</v>
      </c>
      <c r="F143" s="62">
        <v>1</v>
      </c>
      <c r="G143" s="62">
        <v>22.6</v>
      </c>
      <c r="H143" s="122">
        <f>SUM(G143:G146)</f>
        <v>72.599999999999994</v>
      </c>
      <c r="I143" s="61" t="s">
        <v>11</v>
      </c>
      <c r="J143" s="61" t="s">
        <v>15</v>
      </c>
      <c r="K143" s="1209">
        <v>8467</v>
      </c>
      <c r="L143" s="1217" t="s">
        <v>19</v>
      </c>
      <c r="M143" s="75"/>
    </row>
    <row r="144" spans="1:13" ht="13.9" customHeight="1" x14ac:dyDescent="0.2">
      <c r="A144" s="36">
        <v>129</v>
      </c>
      <c r="B144" s="30" t="s">
        <v>17</v>
      </c>
      <c r="C144" s="31" t="s">
        <v>187</v>
      </c>
      <c r="D144" s="31" t="s">
        <v>10</v>
      </c>
      <c r="E144" s="31" t="s">
        <v>37</v>
      </c>
      <c r="F144" s="32">
        <v>1</v>
      </c>
      <c r="G144" s="32">
        <v>20</v>
      </c>
      <c r="H144" s="122"/>
      <c r="I144" s="31" t="s">
        <v>11</v>
      </c>
      <c r="J144" s="31" t="s">
        <v>15</v>
      </c>
      <c r="K144" s="1245"/>
      <c r="L144" s="30" t="s">
        <v>91</v>
      </c>
      <c r="M144" s="75"/>
    </row>
    <row r="145" spans="1:13" ht="13.15" customHeight="1" x14ac:dyDescent="0.2">
      <c r="A145" s="36">
        <v>130</v>
      </c>
      <c r="B145" s="30" t="s">
        <v>17</v>
      </c>
      <c r="C145" s="31" t="s">
        <v>188</v>
      </c>
      <c r="D145" s="31" t="s">
        <v>10</v>
      </c>
      <c r="E145" s="31" t="s">
        <v>86</v>
      </c>
      <c r="F145" s="32">
        <v>1</v>
      </c>
      <c r="G145" s="32">
        <v>10</v>
      </c>
      <c r="H145" s="122"/>
      <c r="I145" s="31" t="s">
        <v>33</v>
      </c>
      <c r="J145" s="31" t="s">
        <v>15</v>
      </c>
      <c r="K145" s="1245"/>
      <c r="L145" s="30"/>
      <c r="M145" s="75"/>
    </row>
    <row r="146" spans="1:13" ht="13.15" customHeight="1" thickBot="1" x14ac:dyDescent="0.25">
      <c r="A146" s="26">
        <v>131</v>
      </c>
      <c r="B146" s="33" t="s">
        <v>17</v>
      </c>
      <c r="C146" s="34" t="s">
        <v>189</v>
      </c>
      <c r="D146" s="34" t="s">
        <v>10</v>
      </c>
      <c r="E146" s="34" t="s">
        <v>42</v>
      </c>
      <c r="F146" s="35">
        <v>1</v>
      </c>
      <c r="G146" s="35">
        <v>20</v>
      </c>
      <c r="H146" s="123"/>
      <c r="I146" s="34" t="s">
        <v>11</v>
      </c>
      <c r="J146" s="34" t="s">
        <v>15</v>
      </c>
      <c r="K146" s="1246"/>
      <c r="L146" s="33" t="s">
        <v>91</v>
      </c>
      <c r="M146" s="75"/>
    </row>
    <row r="147" spans="1:13" ht="13.5" thickBot="1" x14ac:dyDescent="0.25">
      <c r="A147" s="239">
        <v>132</v>
      </c>
      <c r="B147" s="130" t="s">
        <v>17</v>
      </c>
      <c r="C147" s="178" t="s">
        <v>137</v>
      </c>
      <c r="D147" s="179" t="s">
        <v>10</v>
      </c>
      <c r="E147" s="179" t="s">
        <v>36</v>
      </c>
      <c r="F147" s="133">
        <v>1</v>
      </c>
      <c r="G147" s="133">
        <v>130</v>
      </c>
      <c r="H147" s="133">
        <v>130</v>
      </c>
      <c r="I147" s="179" t="s">
        <v>11</v>
      </c>
      <c r="J147" s="179" t="s">
        <v>15</v>
      </c>
      <c r="K147" s="112">
        <v>17669</v>
      </c>
      <c r="L147" s="130" t="s">
        <v>19</v>
      </c>
      <c r="M147" s="75"/>
    </row>
    <row r="148" spans="1:13" x14ac:dyDescent="0.2">
      <c r="A148" s="172">
        <v>133</v>
      </c>
      <c r="B148" s="9" t="s">
        <v>17</v>
      </c>
      <c r="C148" s="76" t="s">
        <v>161</v>
      </c>
      <c r="D148" s="10" t="s">
        <v>10</v>
      </c>
      <c r="E148" s="10" t="s">
        <v>51</v>
      </c>
      <c r="F148" s="11">
        <v>1</v>
      </c>
      <c r="G148" s="11">
        <v>26</v>
      </c>
      <c r="H148" s="233">
        <f>SUM(G148:G151)</f>
        <v>104</v>
      </c>
      <c r="I148" s="10" t="s">
        <v>11</v>
      </c>
      <c r="J148" s="10" t="s">
        <v>15</v>
      </c>
      <c r="K148" s="180">
        <v>1789</v>
      </c>
      <c r="L148" s="1215" t="s">
        <v>19</v>
      </c>
      <c r="M148" s="75"/>
    </row>
    <row r="149" spans="1:13" ht="12" customHeight="1" x14ac:dyDescent="0.2">
      <c r="A149" s="36">
        <v>134</v>
      </c>
      <c r="B149" s="9" t="s">
        <v>17</v>
      </c>
      <c r="C149" s="64" t="s">
        <v>256</v>
      </c>
      <c r="D149" s="10" t="s">
        <v>10</v>
      </c>
      <c r="E149" s="10" t="s">
        <v>51</v>
      </c>
      <c r="F149" s="11">
        <v>1</v>
      </c>
      <c r="G149" s="11">
        <v>26</v>
      </c>
      <c r="H149" s="216"/>
      <c r="I149" s="10" t="s">
        <v>11</v>
      </c>
      <c r="J149" s="10" t="s">
        <v>15</v>
      </c>
      <c r="K149" s="180">
        <v>0</v>
      </c>
      <c r="L149" s="1215" t="s">
        <v>52</v>
      </c>
      <c r="M149" s="75"/>
    </row>
    <row r="150" spans="1:13" ht="14.45" customHeight="1" x14ac:dyDescent="0.2">
      <c r="A150" s="36">
        <v>135</v>
      </c>
      <c r="B150" s="9" t="s">
        <v>17</v>
      </c>
      <c r="C150" s="76" t="s">
        <v>162</v>
      </c>
      <c r="D150" s="10" t="s">
        <v>10</v>
      </c>
      <c r="E150" s="10" t="s">
        <v>51</v>
      </c>
      <c r="F150" s="11">
        <v>1</v>
      </c>
      <c r="G150" s="11">
        <v>26</v>
      </c>
      <c r="H150" s="217"/>
      <c r="I150" s="10" t="s">
        <v>11</v>
      </c>
      <c r="J150" s="10" t="s">
        <v>15</v>
      </c>
      <c r="K150" s="180"/>
      <c r="L150" s="1215" t="s">
        <v>53</v>
      </c>
      <c r="M150" s="75"/>
    </row>
    <row r="151" spans="1:13" ht="13.15" customHeight="1" thickBot="1" x14ac:dyDescent="0.25">
      <c r="A151" s="26">
        <v>136</v>
      </c>
      <c r="B151" s="77" t="s">
        <v>17</v>
      </c>
      <c r="C151" s="22" t="s">
        <v>163</v>
      </c>
      <c r="D151" s="78" t="s">
        <v>10</v>
      </c>
      <c r="E151" s="78" t="s">
        <v>51</v>
      </c>
      <c r="F151" s="79">
        <v>1</v>
      </c>
      <c r="G151" s="79">
        <v>26</v>
      </c>
      <c r="H151" s="218"/>
      <c r="I151" s="78" t="s">
        <v>11</v>
      </c>
      <c r="J151" s="78" t="s">
        <v>15</v>
      </c>
      <c r="K151" s="184"/>
      <c r="L151" s="92" t="s">
        <v>52</v>
      </c>
      <c r="M151" s="75"/>
    </row>
    <row r="152" spans="1:13" x14ac:dyDescent="0.2">
      <c r="A152" s="172">
        <v>137</v>
      </c>
      <c r="B152" s="30" t="s">
        <v>17</v>
      </c>
      <c r="C152" s="31" t="s">
        <v>190</v>
      </c>
      <c r="D152" s="31" t="s">
        <v>10</v>
      </c>
      <c r="E152" s="31" t="s">
        <v>191</v>
      </c>
      <c r="F152" s="32">
        <v>1</v>
      </c>
      <c r="G152" s="32">
        <v>20</v>
      </c>
      <c r="H152" s="226">
        <f>SUM(G152:G160)</f>
        <v>195</v>
      </c>
      <c r="I152" s="31" t="s">
        <v>11</v>
      </c>
      <c r="J152" s="31" t="s">
        <v>15</v>
      </c>
      <c r="K152" s="1302">
        <v>8134</v>
      </c>
      <c r="L152" s="1305" t="s">
        <v>19</v>
      </c>
      <c r="M152" s="75"/>
    </row>
    <row r="153" spans="1:13" x14ac:dyDescent="0.2">
      <c r="A153" s="36">
        <v>138</v>
      </c>
      <c r="B153" s="30" t="s">
        <v>17</v>
      </c>
      <c r="C153" s="31" t="s">
        <v>192</v>
      </c>
      <c r="D153" s="31" t="s">
        <v>10</v>
      </c>
      <c r="E153" s="31" t="s">
        <v>193</v>
      </c>
      <c r="F153" s="32">
        <v>1</v>
      </c>
      <c r="G153" s="32">
        <v>23</v>
      </c>
      <c r="H153" s="199"/>
      <c r="I153" s="31" t="s">
        <v>11</v>
      </c>
      <c r="J153" s="31" t="s">
        <v>15</v>
      </c>
      <c r="K153" s="1303"/>
      <c r="L153" s="1306"/>
      <c r="M153" s="75"/>
    </row>
    <row r="154" spans="1:13" x14ac:dyDescent="0.2">
      <c r="A154" s="36">
        <v>139</v>
      </c>
      <c r="B154" s="30" t="s">
        <v>17</v>
      </c>
      <c r="C154" s="31" t="s">
        <v>194</v>
      </c>
      <c r="D154" s="31" t="s">
        <v>10</v>
      </c>
      <c r="E154" s="31" t="s">
        <v>193</v>
      </c>
      <c r="F154" s="32">
        <v>1</v>
      </c>
      <c r="G154" s="32">
        <v>23</v>
      </c>
      <c r="H154" s="199"/>
      <c r="I154" s="31" t="s">
        <v>11</v>
      </c>
      <c r="J154" s="31" t="s">
        <v>15</v>
      </c>
      <c r="K154" s="1303"/>
      <c r="L154" s="1306"/>
      <c r="M154" s="75"/>
    </row>
    <row r="155" spans="1:13" x14ac:dyDescent="0.2">
      <c r="A155" s="36">
        <v>140</v>
      </c>
      <c r="B155" s="30" t="s">
        <v>17</v>
      </c>
      <c r="C155" s="31" t="s">
        <v>195</v>
      </c>
      <c r="D155" s="31" t="s">
        <v>10</v>
      </c>
      <c r="E155" s="31" t="s">
        <v>37</v>
      </c>
      <c r="F155" s="32">
        <v>1</v>
      </c>
      <c r="G155" s="32">
        <v>24</v>
      </c>
      <c r="H155" s="199"/>
      <c r="I155" s="31" t="s">
        <v>11</v>
      </c>
      <c r="J155" s="31" t="s">
        <v>15</v>
      </c>
      <c r="K155" s="1304"/>
      <c r="L155" s="1307"/>
      <c r="M155" s="75"/>
    </row>
    <row r="156" spans="1:13" ht="51" x14ac:dyDescent="0.2">
      <c r="A156" s="36">
        <v>141</v>
      </c>
      <c r="B156" s="9" t="s">
        <v>17</v>
      </c>
      <c r="C156" s="103" t="s">
        <v>196</v>
      </c>
      <c r="D156" s="86" t="s">
        <v>113</v>
      </c>
      <c r="E156" s="86" t="s">
        <v>123</v>
      </c>
      <c r="F156" s="11">
        <v>1</v>
      </c>
      <c r="G156" s="11">
        <v>25</v>
      </c>
      <c r="H156" s="217"/>
      <c r="I156" s="86" t="s">
        <v>11</v>
      </c>
      <c r="J156" s="86" t="s">
        <v>15</v>
      </c>
      <c r="K156" s="180">
        <v>4399</v>
      </c>
      <c r="L156" s="127" t="s">
        <v>19</v>
      </c>
      <c r="M156" s="75"/>
    </row>
    <row r="157" spans="1:13" ht="25.5" x14ac:dyDescent="0.2">
      <c r="A157" s="36">
        <v>142</v>
      </c>
      <c r="B157" s="9" t="s">
        <v>17</v>
      </c>
      <c r="C157" s="10" t="s">
        <v>92</v>
      </c>
      <c r="D157" s="10" t="s">
        <v>10</v>
      </c>
      <c r="E157" s="10" t="s">
        <v>46</v>
      </c>
      <c r="F157" s="11">
        <v>1</v>
      </c>
      <c r="G157" s="11">
        <v>20</v>
      </c>
      <c r="H157" s="234"/>
      <c r="I157" s="10" t="s">
        <v>11</v>
      </c>
      <c r="J157" s="10" t="s">
        <v>15</v>
      </c>
      <c r="K157" s="134"/>
      <c r="L157" s="127" t="s">
        <v>93</v>
      </c>
      <c r="M157" s="75"/>
    </row>
    <row r="158" spans="1:13" ht="25.5" x14ac:dyDescent="0.2">
      <c r="A158" s="36">
        <v>143</v>
      </c>
      <c r="B158" s="9" t="s">
        <v>17</v>
      </c>
      <c r="C158" s="10" t="s">
        <v>94</v>
      </c>
      <c r="D158" s="10" t="s">
        <v>10</v>
      </c>
      <c r="E158" s="10" t="s">
        <v>37</v>
      </c>
      <c r="F158" s="11">
        <v>1</v>
      </c>
      <c r="G158" s="11">
        <v>20</v>
      </c>
      <c r="H158" s="120"/>
      <c r="I158" s="10" t="s">
        <v>11</v>
      </c>
      <c r="J158" s="10" t="s">
        <v>15</v>
      </c>
      <c r="K158" s="134"/>
      <c r="L158" s="127" t="s">
        <v>93</v>
      </c>
      <c r="M158" s="75"/>
    </row>
    <row r="159" spans="1:13" ht="25.5" x14ac:dyDescent="0.2">
      <c r="A159" s="36">
        <v>144</v>
      </c>
      <c r="B159" s="9" t="s">
        <v>17</v>
      </c>
      <c r="C159" s="10" t="s">
        <v>95</v>
      </c>
      <c r="D159" s="10" t="s">
        <v>10</v>
      </c>
      <c r="E159" s="10" t="s">
        <v>37</v>
      </c>
      <c r="F159" s="11">
        <v>1</v>
      </c>
      <c r="G159" s="11">
        <v>20</v>
      </c>
      <c r="H159" s="120"/>
      <c r="I159" s="10" t="s">
        <v>11</v>
      </c>
      <c r="J159" s="10" t="s">
        <v>15</v>
      </c>
      <c r="K159" s="134"/>
      <c r="L159" s="127" t="s">
        <v>93</v>
      </c>
      <c r="M159" s="75"/>
    </row>
    <row r="160" spans="1:13" ht="26.25" thickBot="1" x14ac:dyDescent="0.25">
      <c r="A160" s="26">
        <v>145</v>
      </c>
      <c r="B160" s="77" t="s">
        <v>17</v>
      </c>
      <c r="C160" s="78" t="s">
        <v>96</v>
      </c>
      <c r="D160" s="78" t="s">
        <v>10</v>
      </c>
      <c r="E160" s="78" t="s">
        <v>46</v>
      </c>
      <c r="F160" s="79">
        <v>1</v>
      </c>
      <c r="G160" s="79">
        <v>20</v>
      </c>
      <c r="H160" s="121"/>
      <c r="I160" s="78" t="s">
        <v>11</v>
      </c>
      <c r="J160" s="78" t="s">
        <v>15</v>
      </c>
      <c r="K160" s="136"/>
      <c r="L160" s="92" t="s">
        <v>93</v>
      </c>
      <c r="M160" s="75"/>
    </row>
    <row r="161" spans="1:13" x14ac:dyDescent="0.2">
      <c r="A161" s="172">
        <v>146</v>
      </c>
      <c r="B161" s="114" t="s">
        <v>17</v>
      </c>
      <c r="C161" s="115" t="s">
        <v>197</v>
      </c>
      <c r="D161" s="115" t="s">
        <v>10</v>
      </c>
      <c r="E161" s="115" t="s">
        <v>32</v>
      </c>
      <c r="F161" s="116">
        <v>1</v>
      </c>
      <c r="G161" s="116">
        <v>49.5</v>
      </c>
      <c r="H161" s="181">
        <f>SUM(G161:G162)</f>
        <v>71.5</v>
      </c>
      <c r="I161" s="115" t="s">
        <v>11</v>
      </c>
      <c r="J161" s="115" t="s">
        <v>15</v>
      </c>
      <c r="K161" s="1247">
        <v>8187</v>
      </c>
      <c r="L161" s="114" t="s">
        <v>19</v>
      </c>
      <c r="M161" s="75"/>
    </row>
    <row r="162" spans="1:13" ht="26.25" thickBot="1" x14ac:dyDescent="0.25">
      <c r="A162" s="26">
        <v>147</v>
      </c>
      <c r="B162" s="33" t="s">
        <v>17</v>
      </c>
      <c r="C162" s="34" t="s">
        <v>198</v>
      </c>
      <c r="D162" s="34" t="s">
        <v>10</v>
      </c>
      <c r="E162" s="34" t="s">
        <v>32</v>
      </c>
      <c r="F162" s="35">
        <v>1</v>
      </c>
      <c r="G162" s="35">
        <v>22</v>
      </c>
      <c r="H162" s="123"/>
      <c r="I162" s="34" t="s">
        <v>33</v>
      </c>
      <c r="J162" s="34" t="s">
        <v>15</v>
      </c>
      <c r="K162" s="1246"/>
      <c r="L162" s="33"/>
      <c r="M162" s="75"/>
    </row>
    <row r="163" spans="1:13" x14ac:dyDescent="0.2">
      <c r="A163" s="172">
        <v>148</v>
      </c>
      <c r="B163" s="165" t="s">
        <v>17</v>
      </c>
      <c r="C163" s="166" t="s">
        <v>138</v>
      </c>
      <c r="D163" s="167" t="s">
        <v>10</v>
      </c>
      <c r="E163" s="167" t="s">
        <v>42</v>
      </c>
      <c r="F163" s="168">
        <v>1</v>
      </c>
      <c r="G163" s="168">
        <v>77</v>
      </c>
      <c r="H163" s="228">
        <f>SUM(G163:G165)</f>
        <v>123.6</v>
      </c>
      <c r="I163" s="167" t="s">
        <v>11</v>
      </c>
      <c r="J163" s="167" t="s">
        <v>15</v>
      </c>
      <c r="K163" s="183">
        <v>10067</v>
      </c>
      <c r="L163" s="165" t="s">
        <v>19</v>
      </c>
      <c r="M163" s="75"/>
    </row>
    <row r="164" spans="1:13" x14ac:dyDescent="0.2">
      <c r="A164" s="36">
        <v>149</v>
      </c>
      <c r="B164" s="9" t="s">
        <v>17</v>
      </c>
      <c r="C164" s="182" t="s">
        <v>164</v>
      </c>
      <c r="D164" s="86" t="s">
        <v>10</v>
      </c>
      <c r="E164" s="86" t="s">
        <v>124</v>
      </c>
      <c r="F164" s="11">
        <v>1</v>
      </c>
      <c r="G164" s="11">
        <v>24</v>
      </c>
      <c r="H164" s="235"/>
      <c r="I164" s="86" t="s">
        <v>11</v>
      </c>
      <c r="J164" s="86" t="s">
        <v>15</v>
      </c>
      <c r="K164" s="180">
        <v>1945</v>
      </c>
      <c r="L164" s="127" t="s">
        <v>19</v>
      </c>
      <c r="M164" s="75"/>
    </row>
    <row r="165" spans="1:13" ht="13.5" thickBot="1" x14ac:dyDescent="0.25">
      <c r="A165" s="26">
        <v>150</v>
      </c>
      <c r="B165" s="77" t="s">
        <v>17</v>
      </c>
      <c r="C165" s="22" t="s">
        <v>164</v>
      </c>
      <c r="D165" s="78" t="s">
        <v>10</v>
      </c>
      <c r="E165" s="78" t="s">
        <v>37</v>
      </c>
      <c r="F165" s="79">
        <v>1</v>
      </c>
      <c r="G165" s="79">
        <v>22.6</v>
      </c>
      <c r="H165" s="140"/>
      <c r="I165" s="78" t="s">
        <v>11</v>
      </c>
      <c r="J165" s="78" t="s">
        <v>15</v>
      </c>
      <c r="K165" s="184"/>
      <c r="L165" s="92" t="s">
        <v>19</v>
      </c>
      <c r="M165" s="75"/>
    </row>
    <row r="166" spans="1:13" s="75" customFormat="1" ht="13.15" customHeight="1" x14ac:dyDescent="0.2">
      <c r="A166" s="172">
        <v>151</v>
      </c>
      <c r="B166" s="165" t="s">
        <v>17</v>
      </c>
      <c r="C166" s="166" t="s">
        <v>139</v>
      </c>
      <c r="D166" s="167" t="s">
        <v>10</v>
      </c>
      <c r="E166" s="167" t="s">
        <v>54</v>
      </c>
      <c r="F166" s="168">
        <v>1</v>
      </c>
      <c r="G166" s="168">
        <v>35</v>
      </c>
      <c r="H166" s="228">
        <f>SUM(G166:G167)</f>
        <v>70</v>
      </c>
      <c r="I166" s="167" t="s">
        <v>11</v>
      </c>
      <c r="J166" s="167" t="s">
        <v>15</v>
      </c>
      <c r="K166" s="183"/>
      <c r="L166" s="165" t="s">
        <v>55</v>
      </c>
    </row>
    <row r="167" spans="1:13" s="75" customFormat="1" ht="13.9" customHeight="1" thickBot="1" x14ac:dyDescent="0.25">
      <c r="A167" s="26">
        <v>152</v>
      </c>
      <c r="B167" s="92" t="s">
        <v>17</v>
      </c>
      <c r="C167" s="169" t="s">
        <v>139</v>
      </c>
      <c r="D167" s="94" t="s">
        <v>10</v>
      </c>
      <c r="E167" s="94" t="s">
        <v>54</v>
      </c>
      <c r="F167" s="95">
        <v>1</v>
      </c>
      <c r="G167" s="95">
        <v>35</v>
      </c>
      <c r="H167" s="225"/>
      <c r="I167" s="94" t="s">
        <v>11</v>
      </c>
      <c r="J167" s="94" t="s">
        <v>15</v>
      </c>
      <c r="K167" s="184"/>
      <c r="L167" s="92" t="s">
        <v>55</v>
      </c>
    </row>
    <row r="168" spans="1:13" ht="25.5" x14ac:dyDescent="0.2">
      <c r="A168" s="172">
        <v>153</v>
      </c>
      <c r="B168" s="37" t="s">
        <v>17</v>
      </c>
      <c r="C168" s="38" t="s">
        <v>257</v>
      </c>
      <c r="D168" s="38" t="s">
        <v>10</v>
      </c>
      <c r="E168" s="38" t="s">
        <v>44</v>
      </c>
      <c r="F168" s="39">
        <v>1</v>
      </c>
      <c r="G168" s="39">
        <v>46.8</v>
      </c>
      <c r="H168" s="214">
        <f>SUM(G168:G170)</f>
        <v>88.8</v>
      </c>
      <c r="I168" s="38" t="s">
        <v>11</v>
      </c>
      <c r="J168" s="38" t="s">
        <v>15</v>
      </c>
      <c r="K168" s="180">
        <v>4492</v>
      </c>
      <c r="L168" s="127" t="s">
        <v>19</v>
      </c>
      <c r="M168" s="75"/>
    </row>
    <row r="169" spans="1:13" ht="25.5" x14ac:dyDescent="0.2">
      <c r="A169" s="36">
        <v>154</v>
      </c>
      <c r="B169" s="37" t="s">
        <v>17</v>
      </c>
      <c r="C169" s="38" t="s">
        <v>258</v>
      </c>
      <c r="D169" s="38" t="s">
        <v>10</v>
      </c>
      <c r="E169" s="38" t="s">
        <v>42</v>
      </c>
      <c r="F169" s="39">
        <v>1</v>
      </c>
      <c r="G169" s="39">
        <v>20</v>
      </c>
      <c r="H169" s="201"/>
      <c r="I169" s="38" t="s">
        <v>65</v>
      </c>
      <c r="J169" s="38" t="s">
        <v>15</v>
      </c>
      <c r="K169" s="11"/>
      <c r="L169" s="9" t="s">
        <v>66</v>
      </c>
      <c r="M169" s="75"/>
    </row>
    <row r="170" spans="1:13" ht="26.25" thickBot="1" x14ac:dyDescent="0.25">
      <c r="A170" s="26">
        <v>155</v>
      </c>
      <c r="B170" s="27" t="s">
        <v>17</v>
      </c>
      <c r="C170" s="28" t="s">
        <v>259</v>
      </c>
      <c r="D170" s="28" t="s">
        <v>10</v>
      </c>
      <c r="E170" s="28" t="s">
        <v>44</v>
      </c>
      <c r="F170" s="29">
        <v>1</v>
      </c>
      <c r="G170" s="29">
        <v>22</v>
      </c>
      <c r="H170" s="231"/>
      <c r="I170" s="28" t="s">
        <v>65</v>
      </c>
      <c r="J170" s="28" t="s">
        <v>15</v>
      </c>
      <c r="K170" s="79"/>
      <c r="L170" s="77" t="s">
        <v>66</v>
      </c>
      <c r="M170" s="75"/>
    </row>
    <row r="171" spans="1:13" x14ac:dyDescent="0.2">
      <c r="A171" s="172">
        <v>156</v>
      </c>
      <c r="B171" s="30" t="s">
        <v>17</v>
      </c>
      <c r="C171" s="31" t="s">
        <v>199</v>
      </c>
      <c r="D171" s="31" t="s">
        <v>10</v>
      </c>
      <c r="E171" s="31" t="s">
        <v>56</v>
      </c>
      <c r="F171" s="32">
        <v>1</v>
      </c>
      <c r="G171" s="32">
        <v>49</v>
      </c>
      <c r="H171" s="236">
        <f>SUM(G171:G175)</f>
        <v>105</v>
      </c>
      <c r="I171" s="31" t="s">
        <v>11</v>
      </c>
      <c r="J171" s="31" t="s">
        <v>15</v>
      </c>
      <c r="K171" s="15">
        <v>6730</v>
      </c>
      <c r="L171" s="30" t="s">
        <v>19</v>
      </c>
      <c r="M171" s="75"/>
    </row>
    <row r="172" spans="1:13" ht="25.5" x14ac:dyDescent="0.2">
      <c r="A172" s="36">
        <v>157</v>
      </c>
      <c r="B172" s="30" t="s">
        <v>17</v>
      </c>
      <c r="C172" s="31" t="s">
        <v>200</v>
      </c>
      <c r="D172" s="31" t="s">
        <v>10</v>
      </c>
      <c r="E172" s="31" t="s">
        <v>58</v>
      </c>
      <c r="F172" s="32">
        <v>1</v>
      </c>
      <c r="G172" s="32">
        <v>18</v>
      </c>
      <c r="H172" s="208"/>
      <c r="I172" s="31" t="s">
        <v>33</v>
      </c>
      <c r="J172" s="31" t="s">
        <v>15</v>
      </c>
      <c r="K172" s="31"/>
      <c r="L172" s="30"/>
      <c r="M172" s="75"/>
    </row>
    <row r="173" spans="1:13" ht="25.5" x14ac:dyDescent="0.2">
      <c r="A173" s="36">
        <v>158</v>
      </c>
      <c r="B173" s="30" t="s">
        <v>17</v>
      </c>
      <c r="C173" s="31" t="s">
        <v>201</v>
      </c>
      <c r="D173" s="31" t="s">
        <v>10</v>
      </c>
      <c r="E173" s="31" t="s">
        <v>58</v>
      </c>
      <c r="F173" s="32">
        <v>1</v>
      </c>
      <c r="G173" s="32">
        <v>18</v>
      </c>
      <c r="H173" s="199"/>
      <c r="I173" s="31" t="s">
        <v>33</v>
      </c>
      <c r="J173" s="31" t="s">
        <v>15</v>
      </c>
      <c r="K173" s="31"/>
      <c r="L173" s="30"/>
      <c r="M173" s="75"/>
    </row>
    <row r="174" spans="1:13" ht="25.5" x14ac:dyDescent="0.2">
      <c r="A174" s="36">
        <v>159</v>
      </c>
      <c r="B174" s="30" t="s">
        <v>17</v>
      </c>
      <c r="C174" s="31" t="s">
        <v>202</v>
      </c>
      <c r="D174" s="31" t="s">
        <v>10</v>
      </c>
      <c r="E174" s="31" t="s">
        <v>86</v>
      </c>
      <c r="F174" s="32">
        <v>1</v>
      </c>
      <c r="G174" s="32">
        <v>10</v>
      </c>
      <c r="H174" s="199"/>
      <c r="I174" s="31" t="s">
        <v>33</v>
      </c>
      <c r="J174" s="31" t="s">
        <v>15</v>
      </c>
      <c r="K174" s="31"/>
      <c r="L174" s="30"/>
      <c r="M174" s="75"/>
    </row>
    <row r="175" spans="1:13" ht="26.25" thickBot="1" x14ac:dyDescent="0.25">
      <c r="A175" s="26">
        <v>160</v>
      </c>
      <c r="B175" s="33" t="s">
        <v>17</v>
      </c>
      <c r="C175" s="34" t="s">
        <v>203</v>
      </c>
      <c r="D175" s="34" t="s">
        <v>10</v>
      </c>
      <c r="E175" s="34" t="s">
        <v>86</v>
      </c>
      <c r="F175" s="35">
        <v>1</v>
      </c>
      <c r="G175" s="35">
        <v>10</v>
      </c>
      <c r="H175" s="213"/>
      <c r="I175" s="34" t="s">
        <v>33</v>
      </c>
      <c r="J175" s="34" t="s">
        <v>15</v>
      </c>
      <c r="K175" s="34"/>
      <c r="L175" s="33"/>
      <c r="M175" s="75"/>
    </row>
    <row r="176" spans="1:13" x14ac:dyDescent="0.2">
      <c r="A176" s="172">
        <v>161</v>
      </c>
      <c r="B176" s="165" t="s">
        <v>17</v>
      </c>
      <c r="C176" s="166" t="s">
        <v>134</v>
      </c>
      <c r="D176" s="167" t="s">
        <v>10</v>
      </c>
      <c r="E176" s="167" t="s">
        <v>42</v>
      </c>
      <c r="F176" s="168">
        <v>1</v>
      </c>
      <c r="G176" s="168">
        <v>77</v>
      </c>
      <c r="H176" s="232">
        <f>SUM(G176:G178)</f>
        <v>182</v>
      </c>
      <c r="I176" s="167" t="s">
        <v>11</v>
      </c>
      <c r="J176" s="167" t="s">
        <v>15</v>
      </c>
      <c r="K176" s="1298">
        <v>29073</v>
      </c>
      <c r="L176" s="1285" t="s">
        <v>19</v>
      </c>
      <c r="M176" s="75"/>
    </row>
    <row r="177" spans="1:13" x14ac:dyDescent="0.2">
      <c r="A177" s="36">
        <v>162</v>
      </c>
      <c r="B177" s="127" t="s">
        <v>17</v>
      </c>
      <c r="C177" s="100" t="s">
        <v>134</v>
      </c>
      <c r="D177" s="128" t="s">
        <v>10</v>
      </c>
      <c r="E177" s="128" t="s">
        <v>42</v>
      </c>
      <c r="F177" s="129">
        <v>1</v>
      </c>
      <c r="G177" s="129">
        <v>77</v>
      </c>
      <c r="H177" s="224"/>
      <c r="I177" s="128" t="s">
        <v>11</v>
      </c>
      <c r="J177" s="128" t="s">
        <v>15</v>
      </c>
      <c r="K177" s="1300"/>
      <c r="L177" s="1301"/>
      <c r="M177" s="75"/>
    </row>
    <row r="178" spans="1:13" ht="28.15" customHeight="1" thickBot="1" x14ac:dyDescent="0.25">
      <c r="A178" s="26">
        <v>163</v>
      </c>
      <c r="B178" s="77" t="s">
        <v>17</v>
      </c>
      <c r="C178" s="22" t="s">
        <v>165</v>
      </c>
      <c r="D178" s="78" t="s">
        <v>10</v>
      </c>
      <c r="E178" s="78" t="s">
        <v>57</v>
      </c>
      <c r="F178" s="79">
        <v>1</v>
      </c>
      <c r="G178" s="79">
        <v>28</v>
      </c>
      <c r="H178" s="218"/>
      <c r="I178" s="78" t="s">
        <v>11</v>
      </c>
      <c r="J178" s="78" t="s">
        <v>15</v>
      </c>
      <c r="K178" s="1299"/>
      <c r="L178" s="1286"/>
      <c r="M178" s="75"/>
    </row>
    <row r="179" spans="1:13" ht="25.5" x14ac:dyDescent="0.2">
      <c r="A179" s="172">
        <v>164</v>
      </c>
      <c r="B179" s="30" t="s">
        <v>17</v>
      </c>
      <c r="C179" s="31" t="s">
        <v>209</v>
      </c>
      <c r="D179" s="31" t="s">
        <v>10</v>
      </c>
      <c r="E179" s="31" t="s">
        <v>77</v>
      </c>
      <c r="F179" s="32">
        <v>1</v>
      </c>
      <c r="G179" s="32">
        <v>10</v>
      </c>
      <c r="H179" s="226">
        <f>SUM(G179:G182)</f>
        <v>79</v>
      </c>
      <c r="I179" s="31" t="s">
        <v>33</v>
      </c>
      <c r="J179" s="31" t="s">
        <v>15</v>
      </c>
      <c r="K179" s="31"/>
      <c r="L179" s="30"/>
      <c r="M179" s="75"/>
    </row>
    <row r="180" spans="1:13" ht="25.5" x14ac:dyDescent="0.2">
      <c r="A180" s="36">
        <v>165</v>
      </c>
      <c r="B180" s="30" t="s">
        <v>17</v>
      </c>
      <c r="C180" s="31" t="s">
        <v>210</v>
      </c>
      <c r="D180" s="31" t="s">
        <v>10</v>
      </c>
      <c r="E180" s="31" t="s">
        <v>78</v>
      </c>
      <c r="F180" s="32">
        <v>1</v>
      </c>
      <c r="G180" s="32">
        <v>18</v>
      </c>
      <c r="H180" s="200"/>
      <c r="I180" s="31" t="s">
        <v>33</v>
      </c>
      <c r="J180" s="31" t="s">
        <v>15</v>
      </c>
      <c r="K180" s="31"/>
      <c r="L180" s="30"/>
      <c r="M180" s="75"/>
    </row>
    <row r="181" spans="1:13" ht="25.5" x14ac:dyDescent="0.2">
      <c r="A181" s="36">
        <v>166</v>
      </c>
      <c r="B181" s="30" t="s">
        <v>17</v>
      </c>
      <c r="C181" s="31" t="s">
        <v>211</v>
      </c>
      <c r="D181" s="31" t="s">
        <v>10</v>
      </c>
      <c r="E181" s="31" t="s">
        <v>79</v>
      </c>
      <c r="F181" s="32">
        <v>1</v>
      </c>
      <c r="G181" s="32">
        <v>10</v>
      </c>
      <c r="H181" s="208"/>
      <c r="I181" s="31" t="s">
        <v>33</v>
      </c>
      <c r="J181" s="31" t="s">
        <v>15</v>
      </c>
      <c r="K181" s="31"/>
      <c r="L181" s="30"/>
      <c r="M181" s="75"/>
    </row>
    <row r="182" spans="1:13" ht="39" thickBot="1" x14ac:dyDescent="0.25">
      <c r="A182" s="26">
        <v>167</v>
      </c>
      <c r="B182" s="33" t="s">
        <v>17</v>
      </c>
      <c r="C182" s="185" t="s">
        <v>121</v>
      </c>
      <c r="D182" s="185" t="s">
        <v>111</v>
      </c>
      <c r="E182" s="185" t="s">
        <v>122</v>
      </c>
      <c r="F182" s="35">
        <v>1</v>
      </c>
      <c r="G182" s="35">
        <v>41</v>
      </c>
      <c r="H182" s="213"/>
      <c r="I182" s="185" t="s">
        <v>11</v>
      </c>
      <c r="J182" s="185" t="s">
        <v>112</v>
      </c>
      <c r="K182" s="1227">
        <v>10378</v>
      </c>
      <c r="L182" s="33" t="s">
        <v>19</v>
      </c>
      <c r="M182" s="75"/>
    </row>
    <row r="183" spans="1:13" x14ac:dyDescent="0.2">
      <c r="A183" s="172">
        <v>168</v>
      </c>
      <c r="B183" s="9" t="s">
        <v>17</v>
      </c>
      <c r="C183" s="10" t="s">
        <v>87</v>
      </c>
      <c r="D183" s="10" t="s">
        <v>10</v>
      </c>
      <c r="E183" s="10" t="s">
        <v>58</v>
      </c>
      <c r="F183" s="11">
        <v>1</v>
      </c>
      <c r="G183" s="11">
        <v>18</v>
      </c>
      <c r="H183" s="137">
        <f>SUM(G183:G186)</f>
        <v>76</v>
      </c>
      <c r="I183" s="10" t="s">
        <v>33</v>
      </c>
      <c r="J183" s="10" t="s">
        <v>15</v>
      </c>
      <c r="K183" s="134"/>
      <c r="L183" s="127"/>
      <c r="M183" s="75"/>
    </row>
    <row r="184" spans="1:13" x14ac:dyDescent="0.2">
      <c r="A184" s="36">
        <v>169</v>
      </c>
      <c r="B184" s="9" t="s">
        <v>17</v>
      </c>
      <c r="C184" s="10" t="s">
        <v>88</v>
      </c>
      <c r="D184" s="10" t="s">
        <v>10</v>
      </c>
      <c r="E184" s="10" t="s">
        <v>86</v>
      </c>
      <c r="F184" s="11">
        <v>1</v>
      </c>
      <c r="G184" s="11">
        <v>10</v>
      </c>
      <c r="H184" s="1212"/>
      <c r="I184" s="10" t="s">
        <v>33</v>
      </c>
      <c r="J184" s="10" t="s">
        <v>15</v>
      </c>
      <c r="K184" s="134"/>
      <c r="L184" s="127"/>
      <c r="M184" s="75"/>
    </row>
    <row r="185" spans="1:13" x14ac:dyDescent="0.2">
      <c r="A185" s="36">
        <v>170</v>
      </c>
      <c r="B185" s="9" t="s">
        <v>17</v>
      </c>
      <c r="C185" s="10" t="s">
        <v>89</v>
      </c>
      <c r="D185" s="10" t="s">
        <v>10</v>
      </c>
      <c r="E185" s="10" t="s">
        <v>35</v>
      </c>
      <c r="F185" s="11">
        <v>1</v>
      </c>
      <c r="G185" s="11">
        <v>24</v>
      </c>
      <c r="H185" s="1212"/>
      <c r="I185" s="10" t="s">
        <v>33</v>
      </c>
      <c r="J185" s="10" t="s">
        <v>15</v>
      </c>
      <c r="K185" s="134"/>
      <c r="L185" s="127"/>
      <c r="M185" s="75"/>
    </row>
    <row r="186" spans="1:13" ht="13.5" thickBot="1" x14ac:dyDescent="0.25">
      <c r="A186" s="26">
        <v>171</v>
      </c>
      <c r="B186" s="77" t="s">
        <v>17</v>
      </c>
      <c r="C186" s="78" t="s">
        <v>89</v>
      </c>
      <c r="D186" s="78" t="s">
        <v>10</v>
      </c>
      <c r="E186" s="78" t="s">
        <v>90</v>
      </c>
      <c r="F186" s="79">
        <v>1</v>
      </c>
      <c r="G186" s="79">
        <v>24</v>
      </c>
      <c r="H186" s="135"/>
      <c r="I186" s="78" t="s">
        <v>33</v>
      </c>
      <c r="J186" s="78" t="s">
        <v>15</v>
      </c>
      <c r="K186" s="136"/>
      <c r="L186" s="92"/>
      <c r="M186" s="75"/>
    </row>
    <row r="187" spans="1:13" x14ac:dyDescent="0.2">
      <c r="A187" s="172">
        <v>172</v>
      </c>
      <c r="B187" s="80" t="s">
        <v>17</v>
      </c>
      <c r="C187" s="82" t="s">
        <v>98</v>
      </c>
      <c r="D187" s="82" t="s">
        <v>10</v>
      </c>
      <c r="E187" s="82" t="s">
        <v>58</v>
      </c>
      <c r="F187" s="84">
        <v>1</v>
      </c>
      <c r="G187" s="84">
        <v>18</v>
      </c>
      <c r="H187" s="177">
        <f>SUM(G187:G191)</f>
        <v>80</v>
      </c>
      <c r="I187" s="82" t="s">
        <v>33</v>
      </c>
      <c r="J187" s="82" t="s">
        <v>15</v>
      </c>
      <c r="K187" s="1249"/>
      <c r="L187" s="165"/>
      <c r="M187" s="75"/>
    </row>
    <row r="188" spans="1:13" x14ac:dyDescent="0.2">
      <c r="A188" s="36">
        <v>173</v>
      </c>
      <c r="B188" s="9" t="s">
        <v>17</v>
      </c>
      <c r="C188" s="10" t="s">
        <v>98</v>
      </c>
      <c r="D188" s="10" t="s">
        <v>10</v>
      </c>
      <c r="E188" s="10" t="s">
        <v>77</v>
      </c>
      <c r="F188" s="11">
        <v>1</v>
      </c>
      <c r="G188" s="11">
        <v>22</v>
      </c>
      <c r="H188" s="1212"/>
      <c r="I188" s="10" t="s">
        <v>33</v>
      </c>
      <c r="J188" s="10" t="s">
        <v>15</v>
      </c>
      <c r="K188" s="134"/>
      <c r="L188" s="127"/>
      <c r="M188" s="75"/>
    </row>
    <row r="189" spans="1:13" x14ac:dyDescent="0.2">
      <c r="A189" s="36">
        <v>174</v>
      </c>
      <c r="B189" s="9" t="s">
        <v>17</v>
      </c>
      <c r="C189" s="10" t="s">
        <v>99</v>
      </c>
      <c r="D189" s="10" t="s">
        <v>10</v>
      </c>
      <c r="E189" s="10" t="s">
        <v>58</v>
      </c>
      <c r="F189" s="11">
        <v>1</v>
      </c>
      <c r="G189" s="11">
        <v>12</v>
      </c>
      <c r="H189" s="1212"/>
      <c r="I189" s="10" t="s">
        <v>33</v>
      </c>
      <c r="J189" s="10" t="s">
        <v>15</v>
      </c>
      <c r="K189" s="134"/>
      <c r="L189" s="127"/>
      <c r="M189" s="75"/>
    </row>
    <row r="190" spans="1:13" x14ac:dyDescent="0.2">
      <c r="A190" s="36">
        <v>175</v>
      </c>
      <c r="B190" s="9" t="s">
        <v>17</v>
      </c>
      <c r="C190" s="10" t="s">
        <v>100</v>
      </c>
      <c r="D190" s="10" t="s">
        <v>10</v>
      </c>
      <c r="E190" s="10"/>
      <c r="F190" s="11">
        <v>1</v>
      </c>
      <c r="G190" s="11">
        <v>12</v>
      </c>
      <c r="H190" s="1212"/>
      <c r="I190" s="10" t="s">
        <v>33</v>
      </c>
      <c r="J190" s="10" t="s">
        <v>15</v>
      </c>
      <c r="K190" s="134"/>
      <c r="L190" s="127"/>
      <c r="M190" s="75"/>
    </row>
    <row r="191" spans="1:13" ht="13.5" thickBot="1" x14ac:dyDescent="0.25">
      <c r="A191" s="26">
        <v>176</v>
      </c>
      <c r="B191" s="77" t="s">
        <v>17</v>
      </c>
      <c r="C191" s="78" t="s">
        <v>101</v>
      </c>
      <c r="D191" s="78" t="s">
        <v>10</v>
      </c>
      <c r="E191" s="78"/>
      <c r="F191" s="79">
        <v>1</v>
      </c>
      <c r="G191" s="79">
        <v>16</v>
      </c>
      <c r="H191" s="135"/>
      <c r="I191" s="78" t="s">
        <v>33</v>
      </c>
      <c r="J191" s="78" t="s">
        <v>15</v>
      </c>
      <c r="K191" s="136"/>
      <c r="L191" s="92"/>
      <c r="M191" s="75"/>
    </row>
    <row r="192" spans="1:13" x14ac:dyDescent="0.2">
      <c r="A192" s="172">
        <v>177</v>
      </c>
      <c r="B192" s="80" t="s">
        <v>17</v>
      </c>
      <c r="C192" s="82" t="s">
        <v>106</v>
      </c>
      <c r="D192" s="82" t="s">
        <v>10</v>
      </c>
      <c r="E192" s="82" t="s">
        <v>107</v>
      </c>
      <c r="F192" s="84">
        <v>1</v>
      </c>
      <c r="G192" s="84">
        <v>20</v>
      </c>
      <c r="H192" s="177">
        <f>SUM(G192:G195)</f>
        <v>88</v>
      </c>
      <c r="I192" s="82" t="s">
        <v>11</v>
      </c>
      <c r="J192" s="82" t="s">
        <v>15</v>
      </c>
      <c r="K192" s="165"/>
      <c r="L192" s="165"/>
      <c r="M192" s="75"/>
    </row>
    <row r="193" spans="1:15" x14ac:dyDescent="0.2">
      <c r="A193" s="36">
        <v>178</v>
      </c>
      <c r="B193" s="9" t="s">
        <v>17</v>
      </c>
      <c r="C193" s="10" t="s">
        <v>108</v>
      </c>
      <c r="D193" s="10" t="s">
        <v>10</v>
      </c>
      <c r="E193" s="10" t="s">
        <v>37</v>
      </c>
      <c r="F193" s="11">
        <v>1</v>
      </c>
      <c r="G193" s="11">
        <v>27</v>
      </c>
      <c r="H193" s="1212"/>
      <c r="I193" s="10" t="s">
        <v>11</v>
      </c>
      <c r="J193" s="10" t="s">
        <v>15</v>
      </c>
      <c r="K193" s="127"/>
      <c r="L193" s="127"/>
      <c r="M193" s="75"/>
    </row>
    <row r="194" spans="1:15" x14ac:dyDescent="0.2">
      <c r="A194" s="36">
        <v>179</v>
      </c>
      <c r="B194" s="9" t="s">
        <v>17</v>
      </c>
      <c r="C194" s="10" t="s">
        <v>109</v>
      </c>
      <c r="D194" s="10" t="s">
        <v>10</v>
      </c>
      <c r="E194" s="10" t="s">
        <v>37</v>
      </c>
      <c r="F194" s="11">
        <v>1</v>
      </c>
      <c r="G194" s="11">
        <v>18</v>
      </c>
      <c r="H194" s="1212"/>
      <c r="I194" s="10" t="s">
        <v>11</v>
      </c>
      <c r="J194" s="10" t="s">
        <v>15</v>
      </c>
      <c r="K194" s="127"/>
      <c r="L194" s="127"/>
      <c r="M194" s="75"/>
    </row>
    <row r="195" spans="1:15" ht="13.5" thickBot="1" x14ac:dyDescent="0.25">
      <c r="A195" s="36">
        <v>180</v>
      </c>
      <c r="B195" s="77" t="s">
        <v>17</v>
      </c>
      <c r="C195" s="78" t="s">
        <v>110</v>
      </c>
      <c r="D195" s="78" t="s">
        <v>10</v>
      </c>
      <c r="E195" s="78" t="s">
        <v>51</v>
      </c>
      <c r="F195" s="79">
        <v>1</v>
      </c>
      <c r="G195" s="79">
        <v>23</v>
      </c>
      <c r="H195" s="135"/>
      <c r="I195" s="78" t="s">
        <v>11</v>
      </c>
      <c r="J195" s="78" t="s">
        <v>15</v>
      </c>
      <c r="K195" s="92"/>
      <c r="L195" s="92"/>
      <c r="M195" s="75"/>
    </row>
    <row r="196" spans="1:15" ht="77.45" customHeight="1" thickBot="1" x14ac:dyDescent="0.25">
      <c r="A196" s="130">
        <v>181</v>
      </c>
      <c r="B196" s="130" t="s">
        <v>17</v>
      </c>
      <c r="C196" s="186" t="s">
        <v>141</v>
      </c>
      <c r="D196" s="132" t="s">
        <v>118</v>
      </c>
      <c r="E196" s="264" t="s">
        <v>300</v>
      </c>
      <c r="F196" s="133">
        <v>1</v>
      </c>
      <c r="G196" s="133">
        <v>114</v>
      </c>
      <c r="H196" s="133">
        <v>114</v>
      </c>
      <c r="I196" s="132" t="s">
        <v>11</v>
      </c>
      <c r="J196" s="132" t="s">
        <v>115</v>
      </c>
      <c r="K196" s="112">
        <v>20177</v>
      </c>
      <c r="L196" s="130" t="s">
        <v>19</v>
      </c>
      <c r="M196" s="75"/>
    </row>
    <row r="197" spans="1:15" ht="26.45" customHeight="1" thickBot="1" x14ac:dyDescent="0.25">
      <c r="A197" s="1211">
        <v>182</v>
      </c>
      <c r="B197" s="1211" t="s">
        <v>17</v>
      </c>
      <c r="C197" s="187" t="s">
        <v>166</v>
      </c>
      <c r="D197" s="188" t="s">
        <v>119</v>
      </c>
      <c r="E197" s="188" t="s">
        <v>120</v>
      </c>
      <c r="F197" s="164">
        <v>1</v>
      </c>
      <c r="G197" s="164">
        <v>77</v>
      </c>
      <c r="H197" s="164">
        <v>77</v>
      </c>
      <c r="I197" s="188" t="s">
        <v>11</v>
      </c>
      <c r="J197" s="188" t="s">
        <v>115</v>
      </c>
      <c r="K197" s="1210">
        <v>17855</v>
      </c>
      <c r="L197" s="1211" t="s">
        <v>19</v>
      </c>
      <c r="M197" s="75"/>
    </row>
    <row r="198" spans="1:15" ht="26.45" customHeight="1" thickBot="1" x14ac:dyDescent="0.25">
      <c r="A198" s="1250">
        <v>183</v>
      </c>
      <c r="B198" s="1250" t="s">
        <v>17</v>
      </c>
      <c r="C198" s="1251" t="s">
        <v>140</v>
      </c>
      <c r="D198" s="1251" t="s">
        <v>113</v>
      </c>
      <c r="E198" s="1251" t="s">
        <v>114</v>
      </c>
      <c r="F198" s="1252">
        <v>1</v>
      </c>
      <c r="G198" s="1252">
        <v>71</v>
      </c>
      <c r="H198" s="1252">
        <v>71</v>
      </c>
      <c r="I198" s="1251" t="s">
        <v>3</v>
      </c>
      <c r="J198" s="1251" t="s">
        <v>15</v>
      </c>
      <c r="K198" s="1253">
        <v>19.600000000000001</v>
      </c>
      <c r="L198" s="1250" t="s">
        <v>40</v>
      </c>
      <c r="M198" s="75"/>
    </row>
    <row r="199" spans="1:15" ht="15" x14ac:dyDescent="0.2">
      <c r="A199" s="1235"/>
      <c r="B199" s="1235"/>
      <c r="C199" s="1235"/>
      <c r="D199" s="1235"/>
      <c r="E199" s="1235"/>
      <c r="F199" s="1254"/>
      <c r="G199" s="1254"/>
      <c r="H199" s="1254"/>
      <c r="I199" s="1254"/>
      <c r="J199" s="1254"/>
      <c r="K199" s="1255"/>
      <c r="L199" s="1254"/>
      <c r="M199" s="75"/>
    </row>
    <row r="200" spans="1:15" ht="13.5" thickBot="1" x14ac:dyDescent="0.25">
      <c r="A200" s="75"/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</row>
    <row r="201" spans="1:15" ht="16.5" thickTop="1" thickBot="1" x14ac:dyDescent="0.3">
      <c r="A201" s="75"/>
      <c r="B201" s="617" t="s">
        <v>260</v>
      </c>
      <c r="C201" s="1260" t="s">
        <v>261</v>
      </c>
      <c r="D201" s="1262"/>
      <c r="E201" s="1260" t="s">
        <v>262</v>
      </c>
      <c r="F201" s="1261"/>
      <c r="G201" s="1261"/>
      <c r="H201" s="1261"/>
      <c r="I201" s="1261"/>
      <c r="J201" s="1261"/>
      <c r="K201" s="1261"/>
      <c r="L201" s="1261"/>
      <c r="M201" s="1262"/>
      <c r="N201" s="262"/>
      <c r="O201" s="262"/>
    </row>
    <row r="202" spans="1:15" ht="15.75" thickTop="1" x14ac:dyDescent="0.25">
      <c r="A202" s="75"/>
      <c r="B202" s="631"/>
      <c r="C202" s="242" t="s">
        <v>263</v>
      </c>
      <c r="D202" s="243" t="s">
        <v>264</v>
      </c>
      <c r="E202" s="1280" t="s">
        <v>265</v>
      </c>
      <c r="F202" s="1281"/>
      <c r="G202" s="1282" t="s">
        <v>266</v>
      </c>
      <c r="H202" s="1266"/>
      <c r="I202" s="1266"/>
      <c r="J202" s="1266"/>
      <c r="K202" s="1267"/>
      <c r="L202" s="244" t="s">
        <v>267</v>
      </c>
      <c r="M202" s="243" t="s">
        <v>268</v>
      </c>
      <c r="N202" s="262"/>
      <c r="O202" s="262"/>
    </row>
    <row r="203" spans="1:15" ht="15" x14ac:dyDescent="0.25">
      <c r="A203" s="75"/>
      <c r="B203" s="631"/>
      <c r="C203" s="245" t="s">
        <v>269</v>
      </c>
      <c r="D203" s="246" t="s">
        <v>10</v>
      </c>
      <c r="E203" s="1268" t="s">
        <v>270</v>
      </c>
      <c r="F203" s="1270"/>
      <c r="G203" s="1277" t="s">
        <v>271</v>
      </c>
      <c r="H203" s="1269"/>
      <c r="I203" s="1269"/>
      <c r="J203" s="1269"/>
      <c r="K203" s="1271"/>
      <c r="L203" s="247" t="s">
        <v>272</v>
      </c>
      <c r="M203" s="246" t="s">
        <v>273</v>
      </c>
      <c r="N203" s="262"/>
      <c r="O203" s="262"/>
    </row>
    <row r="204" spans="1:15" ht="15" x14ac:dyDescent="0.25">
      <c r="A204" s="75"/>
      <c r="B204" s="631"/>
      <c r="C204" s="245" t="s">
        <v>274</v>
      </c>
      <c r="D204" s="246" t="s">
        <v>275</v>
      </c>
      <c r="E204" s="1268" t="s">
        <v>276</v>
      </c>
      <c r="F204" s="1270"/>
      <c r="G204" s="1277" t="s">
        <v>277</v>
      </c>
      <c r="H204" s="1269"/>
      <c r="I204" s="1269"/>
      <c r="J204" s="1269"/>
      <c r="K204" s="1271"/>
      <c r="L204" s="247" t="s">
        <v>278</v>
      </c>
      <c r="M204" s="246" t="s">
        <v>0</v>
      </c>
      <c r="N204" s="262"/>
      <c r="O204" s="262"/>
    </row>
    <row r="205" spans="1:15" ht="15.75" thickBot="1" x14ac:dyDescent="0.3">
      <c r="A205" s="75"/>
      <c r="B205" s="631"/>
      <c r="C205" s="248" t="s">
        <v>279</v>
      </c>
      <c r="D205" s="249" t="s">
        <v>280</v>
      </c>
      <c r="E205" s="1268" t="s">
        <v>281</v>
      </c>
      <c r="F205" s="1270"/>
      <c r="G205" s="1277" t="s">
        <v>11</v>
      </c>
      <c r="H205" s="1269"/>
      <c r="I205" s="1269"/>
      <c r="J205" s="1269"/>
      <c r="K205" s="1271"/>
      <c r="L205" s="247" t="s">
        <v>3</v>
      </c>
      <c r="M205" s="246" t="s">
        <v>3</v>
      </c>
      <c r="N205" s="262"/>
      <c r="O205" s="262"/>
    </row>
    <row r="206" spans="1:15" ht="16.5" thickTop="1" thickBot="1" x14ac:dyDescent="0.3">
      <c r="A206" s="75"/>
      <c r="B206" s="255"/>
      <c r="C206" s="251"/>
      <c r="D206" s="251"/>
      <c r="E206" s="1257" t="s">
        <v>282</v>
      </c>
      <c r="F206" s="1258"/>
      <c r="G206" s="1258" t="s">
        <v>283</v>
      </c>
      <c r="H206" s="1258"/>
      <c r="I206" s="1258"/>
      <c r="J206" s="1258"/>
      <c r="K206" s="1259"/>
      <c r="L206" s="252"/>
      <c r="M206" s="249"/>
      <c r="N206" s="262"/>
      <c r="O206" s="262"/>
    </row>
    <row r="207" spans="1:15" ht="16.5" thickTop="1" thickBot="1" x14ac:dyDescent="0.3">
      <c r="A207" s="75"/>
      <c r="B207" s="255"/>
      <c r="C207" s="253" t="s">
        <v>284</v>
      </c>
      <c r="D207" s="253"/>
      <c r="E207" s="254"/>
      <c r="F207" s="1207"/>
      <c r="G207" s="255"/>
      <c r="H207" s="1260" t="s">
        <v>285</v>
      </c>
      <c r="I207" s="1261"/>
      <c r="J207" s="1261"/>
      <c r="K207" s="1261"/>
      <c r="L207" s="1261"/>
      <c r="M207" s="1262"/>
      <c r="N207" s="262"/>
      <c r="O207" s="262"/>
    </row>
    <row r="208" spans="1:15" ht="15.75" thickTop="1" x14ac:dyDescent="0.25">
      <c r="A208" s="75"/>
      <c r="B208" s="255"/>
      <c r="C208" s="256" t="s">
        <v>286</v>
      </c>
      <c r="D208" s="256"/>
      <c r="E208" s="254"/>
      <c r="F208" s="1207"/>
      <c r="G208" s="255"/>
      <c r="H208" s="1263" t="s">
        <v>287</v>
      </c>
      <c r="I208" s="1264"/>
      <c r="J208" s="1265"/>
      <c r="K208" s="1266" t="s">
        <v>288</v>
      </c>
      <c r="L208" s="1266"/>
      <c r="M208" s="1267"/>
      <c r="N208" s="262"/>
      <c r="O208" s="262"/>
    </row>
    <row r="209" spans="1:15" ht="15" x14ac:dyDescent="0.25">
      <c r="A209" s="75"/>
      <c r="B209" s="255"/>
      <c r="C209" s="256"/>
      <c r="D209" s="256"/>
      <c r="E209" s="254"/>
      <c r="F209" s="1207"/>
      <c r="G209" s="255"/>
      <c r="H209" s="1268" t="s">
        <v>289</v>
      </c>
      <c r="I209" s="1269"/>
      <c r="J209" s="1270"/>
      <c r="K209" s="1269" t="s">
        <v>290</v>
      </c>
      <c r="L209" s="1269"/>
      <c r="M209" s="1271"/>
      <c r="N209" s="262"/>
      <c r="O209" s="262"/>
    </row>
    <row r="210" spans="1:15" ht="15" x14ac:dyDescent="0.25">
      <c r="A210" s="75"/>
      <c r="B210" s="255"/>
      <c r="C210" s="253" t="s">
        <v>291</v>
      </c>
      <c r="D210" s="256"/>
      <c r="E210" s="254"/>
      <c r="F210" s="1207"/>
      <c r="G210" s="255"/>
      <c r="H210" s="1268" t="s">
        <v>292</v>
      </c>
      <c r="I210" s="1269"/>
      <c r="J210" s="1270"/>
      <c r="K210" s="1269" t="s">
        <v>293</v>
      </c>
      <c r="L210" s="1269"/>
      <c r="M210" s="1271"/>
      <c r="N210" s="262"/>
      <c r="O210" s="262"/>
    </row>
    <row r="211" spans="1:15" ht="15.75" thickBot="1" x14ac:dyDescent="0.3">
      <c r="A211" s="75"/>
      <c r="B211" s="255"/>
      <c r="C211" s="1272" t="s">
        <v>294</v>
      </c>
      <c r="D211" s="1272"/>
      <c r="E211" s="254"/>
      <c r="F211" s="1207"/>
      <c r="G211" s="255"/>
      <c r="H211" s="1273" t="s">
        <v>295</v>
      </c>
      <c r="I211" s="1274"/>
      <c r="J211" s="1275"/>
      <c r="K211" s="1274" t="s">
        <v>296</v>
      </c>
      <c r="L211" s="1274"/>
      <c r="M211" s="1276"/>
      <c r="N211" s="262"/>
      <c r="O211" s="262"/>
    </row>
    <row r="212" spans="1:15" ht="15.75" thickTop="1" x14ac:dyDescent="0.25">
      <c r="A212" s="75"/>
      <c r="B212" s="255"/>
      <c r="C212" s="256"/>
      <c r="D212" s="256"/>
      <c r="E212" s="254"/>
      <c r="F212" s="1207"/>
      <c r="G212" s="255"/>
      <c r="H212" s="255"/>
      <c r="I212" s="255"/>
      <c r="J212" s="255"/>
      <c r="K212" s="255"/>
      <c r="L212" s="257"/>
      <c r="M212" s="256"/>
      <c r="N212" s="262"/>
      <c r="O212" s="262"/>
    </row>
    <row r="213" spans="1:15" ht="15" x14ac:dyDescent="0.25">
      <c r="A213" s="75"/>
      <c r="B213" s="255"/>
      <c r="C213" s="253" t="s">
        <v>297</v>
      </c>
      <c r="D213" s="253"/>
      <c r="E213" s="254"/>
      <c r="F213" s="1207"/>
      <c r="G213" s="255"/>
      <c r="H213" s="255"/>
      <c r="I213" s="255"/>
      <c r="J213" s="255"/>
      <c r="K213" s="255"/>
      <c r="L213" s="257"/>
      <c r="M213" s="256"/>
      <c r="N213" s="262"/>
      <c r="O213" s="262"/>
    </row>
    <row r="214" spans="1:15" ht="15" x14ac:dyDescent="0.25">
      <c r="A214" s="75"/>
      <c r="B214" s="255"/>
      <c r="C214" s="1272" t="s">
        <v>298</v>
      </c>
      <c r="D214" s="1272"/>
      <c r="E214" s="254"/>
      <c r="F214" s="1207"/>
      <c r="G214" s="255"/>
      <c r="H214" s="255"/>
      <c r="I214" s="255"/>
      <c r="J214" s="255"/>
      <c r="K214" s="255"/>
      <c r="L214" s="257"/>
      <c r="M214" s="256"/>
      <c r="N214" s="262"/>
      <c r="O214" s="262"/>
    </row>
    <row r="215" spans="1:15" ht="15" x14ac:dyDescent="0.25">
      <c r="A215" s="75"/>
      <c r="B215" s="255"/>
      <c r="C215" s="253" t="s">
        <v>299</v>
      </c>
      <c r="D215" s="256"/>
      <c r="E215" s="254"/>
      <c r="F215" s="1207"/>
      <c r="G215" s="255"/>
      <c r="H215" s="255"/>
      <c r="I215" s="255"/>
      <c r="J215" s="255"/>
      <c r="K215" s="255"/>
      <c r="L215" s="257"/>
      <c r="M215" s="256"/>
      <c r="N215" s="262"/>
      <c r="O215" s="262"/>
    </row>
    <row r="216" spans="1:15" ht="15" x14ac:dyDescent="0.25">
      <c r="A216" s="75"/>
      <c r="B216" s="255"/>
      <c r="C216" s="253"/>
      <c r="D216" s="256"/>
      <c r="E216" s="254"/>
      <c r="F216" s="1207"/>
      <c r="G216" s="255"/>
      <c r="H216" s="255"/>
      <c r="I216" s="255"/>
      <c r="J216" s="255"/>
      <c r="K216" s="255"/>
      <c r="L216" s="257"/>
      <c r="M216" s="256"/>
      <c r="N216" s="262"/>
      <c r="O216" s="262"/>
    </row>
  </sheetData>
  <mergeCells count="57">
    <mergeCell ref="C214:D214"/>
    <mergeCell ref="H210:J210"/>
    <mergeCell ref="K210:M210"/>
    <mergeCell ref="C211:D211"/>
    <mergeCell ref="H211:J211"/>
    <mergeCell ref="K211:M211"/>
    <mergeCell ref="H207:M207"/>
    <mergeCell ref="H208:J208"/>
    <mergeCell ref="K208:M208"/>
    <mergeCell ref="H209:J209"/>
    <mergeCell ref="K209:M209"/>
    <mergeCell ref="E204:F204"/>
    <mergeCell ref="G204:K204"/>
    <mergeCell ref="E205:F205"/>
    <mergeCell ref="G205:K205"/>
    <mergeCell ref="E206:F206"/>
    <mergeCell ref="G206:K206"/>
    <mergeCell ref="C201:D201"/>
    <mergeCell ref="E201:M201"/>
    <mergeCell ref="E202:F202"/>
    <mergeCell ref="G202:K202"/>
    <mergeCell ref="E203:F203"/>
    <mergeCell ref="G203:K203"/>
    <mergeCell ref="A1:L1"/>
    <mergeCell ref="A3:L3"/>
    <mergeCell ref="A43:E43"/>
    <mergeCell ref="K60:K62"/>
    <mergeCell ref="L60:L62"/>
    <mergeCell ref="L33:L34"/>
    <mergeCell ref="K65:K67"/>
    <mergeCell ref="K96:K97"/>
    <mergeCell ref="L96:L97"/>
    <mergeCell ref="K75:K76"/>
    <mergeCell ref="L75:L76"/>
    <mergeCell ref="K82:K83"/>
    <mergeCell ref="L82:L83"/>
    <mergeCell ref="K69:K70"/>
    <mergeCell ref="L69:L70"/>
    <mergeCell ref="K73:K74"/>
    <mergeCell ref="L73:L74"/>
    <mergeCell ref="K71:K72"/>
    <mergeCell ref="L71:L72"/>
    <mergeCell ref="K124:K125"/>
    <mergeCell ref="L124:L125"/>
    <mergeCell ref="K130:K131"/>
    <mergeCell ref="L130:L131"/>
    <mergeCell ref="K176:K178"/>
    <mergeCell ref="L176:L178"/>
    <mergeCell ref="K152:K155"/>
    <mergeCell ref="L152:L155"/>
    <mergeCell ref="K132:K133"/>
    <mergeCell ref="L132:L133"/>
    <mergeCell ref="K110:K111"/>
    <mergeCell ref="L110:L111"/>
    <mergeCell ref="L91:L94"/>
    <mergeCell ref="K120:K121"/>
    <mergeCell ref="L120:L121"/>
  </mergeCells>
  <pageMargins left="0.7" right="0.7" top="0.78740157499999996" bottom="0.78740157499999996" header="0.3" footer="0.3"/>
  <pageSetup paperSize="8" scale="86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0"/>
  <sheetViews>
    <sheetView zoomScale="90" zoomScaleNormal="90" zoomScaleSheetLayoutView="106" workbookViewId="0">
      <selection sqref="A1:L168"/>
    </sheetView>
  </sheetViews>
  <sheetFormatPr defaultColWidth="9.140625" defaultRowHeight="12.75" x14ac:dyDescent="0.2"/>
  <cols>
    <col min="1" max="1" width="11.7109375" style="449" customWidth="1"/>
    <col min="2" max="2" width="18.7109375" style="449" customWidth="1"/>
    <col min="3" max="3" width="55.7109375" style="449" customWidth="1"/>
    <col min="4" max="4" width="8.85546875" style="449" customWidth="1"/>
    <col min="5" max="5" width="34.28515625" style="449" customWidth="1"/>
    <col min="6" max="6" width="16" style="449" customWidth="1"/>
    <col min="7" max="7" width="11.7109375" style="449" customWidth="1"/>
    <col min="8" max="8" width="11.7109375" style="484" customWidth="1"/>
    <col min="9" max="9" width="11.7109375" style="449" customWidth="1"/>
    <col min="10" max="10" width="23" style="449" customWidth="1"/>
    <col min="11" max="11" width="22.7109375" style="449" customWidth="1"/>
    <col min="12" max="12" width="15.7109375" style="449" customWidth="1"/>
    <col min="13" max="13" width="2.5703125" style="449" customWidth="1"/>
    <col min="14" max="14" width="9.140625" style="449" customWidth="1"/>
    <col min="15" max="16384" width="9.140625" style="449"/>
  </cols>
  <sheetData>
    <row r="1" spans="1:12" ht="50.25" customHeight="1" x14ac:dyDescent="0.3">
      <c r="A1" s="1348" t="s">
        <v>1437</v>
      </c>
      <c r="B1" s="1348"/>
      <c r="C1" s="1348"/>
      <c r="D1" s="1348"/>
      <c r="E1" s="1348"/>
      <c r="F1" s="1348"/>
      <c r="G1" s="1348"/>
      <c r="H1" s="1348"/>
      <c r="I1" s="1348"/>
      <c r="J1" s="1348"/>
      <c r="K1" s="1348"/>
    </row>
    <row r="2" spans="1:12" x14ac:dyDescent="0.2">
      <c r="A2" s="450"/>
      <c r="B2" s="450"/>
      <c r="C2" s="450"/>
      <c r="D2" s="450"/>
      <c r="E2" s="450"/>
      <c r="F2" s="450"/>
      <c r="G2" s="450"/>
      <c r="H2" s="451"/>
      <c r="I2" s="450"/>
      <c r="J2" s="450"/>
      <c r="K2" s="450"/>
    </row>
    <row r="3" spans="1:12" ht="46.9" customHeight="1" x14ac:dyDescent="0.2">
      <c r="A3" s="1349" t="s">
        <v>583</v>
      </c>
      <c r="B3" s="1349"/>
      <c r="C3" s="1349"/>
      <c r="D3" s="1349"/>
      <c r="E3" s="1349"/>
      <c r="F3" s="1349"/>
      <c r="G3" s="1349"/>
      <c r="H3" s="1349"/>
      <c r="I3" s="1349"/>
      <c r="J3" s="1349"/>
      <c r="K3" s="1349"/>
    </row>
    <row r="4" spans="1:12" x14ac:dyDescent="0.2">
      <c r="A4" s="450"/>
      <c r="B4" s="450"/>
      <c r="C4" s="450"/>
      <c r="D4" s="450"/>
      <c r="E4" s="450"/>
      <c r="F4" s="450"/>
      <c r="G4" s="452"/>
      <c r="H4" s="453"/>
      <c r="I4" s="454"/>
      <c r="J4" s="454"/>
      <c r="K4" s="450"/>
    </row>
    <row r="5" spans="1:12" ht="15" x14ac:dyDescent="0.2">
      <c r="A5" s="455" t="s">
        <v>13</v>
      </c>
      <c r="B5" s="456"/>
      <c r="C5" s="456"/>
      <c r="D5" s="456"/>
      <c r="E5" s="456"/>
      <c r="F5" s="456"/>
      <c r="G5" s="456"/>
      <c r="H5" s="453"/>
      <c r="I5" s="457"/>
      <c r="J5" s="457"/>
      <c r="K5" s="456"/>
    </row>
    <row r="6" spans="1:12" ht="13.5" thickBot="1" x14ac:dyDescent="0.25">
      <c r="A6" s="458"/>
      <c r="B6" s="458"/>
      <c r="C6" s="458"/>
      <c r="D6" s="458"/>
      <c r="E6" s="458"/>
      <c r="F6" s="458"/>
      <c r="G6" s="458"/>
      <c r="H6" s="459"/>
      <c r="I6" s="458"/>
      <c r="J6" s="458"/>
      <c r="K6" s="458"/>
    </row>
    <row r="7" spans="1:12" ht="51.75" thickBot="1" x14ac:dyDescent="0.25">
      <c r="A7" s="460" t="s">
        <v>4</v>
      </c>
      <c r="B7" s="3" t="s">
        <v>1</v>
      </c>
      <c r="C7" s="3" t="s">
        <v>12</v>
      </c>
      <c r="D7" s="3" t="s">
        <v>5</v>
      </c>
      <c r="E7" s="3" t="s">
        <v>6</v>
      </c>
      <c r="F7" s="4" t="s">
        <v>7</v>
      </c>
      <c r="G7" s="4" t="s">
        <v>584</v>
      </c>
      <c r="H7" s="461" t="s">
        <v>213</v>
      </c>
      <c r="I7" s="316" t="s">
        <v>8</v>
      </c>
      <c r="J7" s="316" t="s">
        <v>9</v>
      </c>
      <c r="K7" s="316" t="s">
        <v>585</v>
      </c>
      <c r="L7" s="316" t="s">
        <v>2</v>
      </c>
    </row>
    <row r="8" spans="1:12" ht="13.5" thickBot="1" x14ac:dyDescent="0.25">
      <c r="A8" s="462">
        <v>1</v>
      </c>
      <c r="B8" s="463" t="s">
        <v>586</v>
      </c>
      <c r="C8" s="463" t="s">
        <v>587</v>
      </c>
      <c r="D8" s="462" t="s">
        <v>10</v>
      </c>
      <c r="E8" s="463" t="s">
        <v>588</v>
      </c>
      <c r="F8" s="462">
        <v>2</v>
      </c>
      <c r="G8" s="462">
        <v>528</v>
      </c>
      <c r="H8" s="464">
        <v>528</v>
      </c>
      <c r="I8" s="462" t="s">
        <v>11</v>
      </c>
      <c r="J8" s="462" t="s">
        <v>15</v>
      </c>
      <c r="K8" s="462">
        <v>50564</v>
      </c>
      <c r="L8" s="465" t="s">
        <v>589</v>
      </c>
    </row>
    <row r="9" spans="1:12" ht="13.5" thickBot="1" x14ac:dyDescent="0.25">
      <c r="A9" s="466">
        <v>2</v>
      </c>
      <c r="B9" s="467" t="s">
        <v>586</v>
      </c>
      <c r="C9" s="467" t="s">
        <v>590</v>
      </c>
      <c r="D9" s="466" t="s">
        <v>10</v>
      </c>
      <c r="E9" s="467" t="s">
        <v>591</v>
      </c>
      <c r="F9" s="466">
        <v>3</v>
      </c>
      <c r="G9" s="466">
        <v>360</v>
      </c>
      <c r="H9" s="468">
        <v>360</v>
      </c>
      <c r="I9" s="466" t="s">
        <v>11</v>
      </c>
      <c r="J9" s="466" t="s">
        <v>15</v>
      </c>
      <c r="K9" s="466">
        <v>55142</v>
      </c>
      <c r="L9" s="469" t="s">
        <v>592</v>
      </c>
    </row>
    <row r="10" spans="1:12" ht="13.5" thickBot="1" x14ac:dyDescent="0.25">
      <c r="A10" s="466">
        <v>3</v>
      </c>
      <c r="B10" s="467" t="s">
        <v>593</v>
      </c>
      <c r="C10" s="467" t="s">
        <v>594</v>
      </c>
      <c r="D10" s="466" t="s">
        <v>595</v>
      </c>
      <c r="E10" s="467" t="s">
        <v>596</v>
      </c>
      <c r="F10" s="466">
        <v>4</v>
      </c>
      <c r="G10" s="466">
        <v>480</v>
      </c>
      <c r="H10" s="466">
        <v>480</v>
      </c>
      <c r="I10" s="466" t="s">
        <v>11</v>
      </c>
      <c r="J10" s="466" t="s">
        <v>15</v>
      </c>
      <c r="K10" s="466">
        <v>11373</v>
      </c>
      <c r="L10" s="470"/>
    </row>
    <row r="11" spans="1:12" s="480" customFormat="1" x14ac:dyDescent="0.2">
      <c r="A11" s="471"/>
      <c r="B11" s="472"/>
      <c r="C11" s="473"/>
      <c r="D11" s="474"/>
      <c r="E11" s="475"/>
      <c r="F11" s="476"/>
      <c r="G11" s="477"/>
      <c r="H11" s="478"/>
      <c r="I11" s="479"/>
      <c r="J11" s="474"/>
      <c r="K11" s="479"/>
      <c r="L11" s="472"/>
    </row>
    <row r="12" spans="1:12" x14ac:dyDescent="0.2">
      <c r="A12" s="481"/>
      <c r="B12" s="480"/>
      <c r="C12" s="481"/>
      <c r="E12" s="481"/>
      <c r="F12" s="480"/>
      <c r="G12" s="481"/>
      <c r="H12" s="482"/>
      <c r="I12" s="481"/>
      <c r="K12" s="481"/>
      <c r="L12" s="481"/>
    </row>
    <row r="13" spans="1:12" ht="15" x14ac:dyDescent="0.2">
      <c r="A13" s="483" t="s">
        <v>14</v>
      </c>
      <c r="B13" s="480"/>
      <c r="F13" s="481"/>
    </row>
    <row r="14" spans="1:12" ht="13.5" thickBot="1" x14ac:dyDescent="0.25">
      <c r="A14" s="485"/>
      <c r="B14" s="485"/>
      <c r="C14" s="485"/>
      <c r="D14" s="485"/>
      <c r="E14" s="485"/>
      <c r="F14" s="485"/>
      <c r="G14" s="485"/>
      <c r="H14" s="471"/>
      <c r="I14" s="485"/>
      <c r="J14" s="485"/>
      <c r="K14" s="485"/>
    </row>
    <row r="15" spans="1:12" ht="51.75" thickBot="1" x14ac:dyDescent="0.25">
      <c r="A15" s="460" t="s">
        <v>4</v>
      </c>
      <c r="B15" s="3" t="s">
        <v>1</v>
      </c>
      <c r="C15" s="3" t="s">
        <v>12</v>
      </c>
      <c r="D15" s="3" t="s">
        <v>5</v>
      </c>
      <c r="E15" s="3" t="s">
        <v>6</v>
      </c>
      <c r="F15" s="4" t="s">
        <v>7</v>
      </c>
      <c r="G15" s="4" t="s">
        <v>214</v>
      </c>
      <c r="H15" s="486" t="s">
        <v>213</v>
      </c>
      <c r="I15" s="316" t="s">
        <v>8</v>
      </c>
      <c r="J15" s="316" t="s">
        <v>9</v>
      </c>
      <c r="K15" s="316" t="s">
        <v>585</v>
      </c>
      <c r="L15" s="316" t="s">
        <v>2</v>
      </c>
    </row>
    <row r="16" spans="1:12" x14ac:dyDescent="0.2">
      <c r="A16" s="487">
        <v>4</v>
      </c>
      <c r="B16" s="488" t="s">
        <v>586</v>
      </c>
      <c r="C16" s="488" t="s">
        <v>597</v>
      </c>
      <c r="D16" s="487" t="s">
        <v>10</v>
      </c>
      <c r="E16" s="488" t="s">
        <v>598</v>
      </c>
      <c r="F16" s="487">
        <v>1</v>
      </c>
      <c r="G16" s="487">
        <v>80</v>
      </c>
      <c r="H16" s="487">
        <f>SUM(G16:G17)</f>
        <v>140</v>
      </c>
      <c r="I16" s="487" t="s">
        <v>11</v>
      </c>
      <c r="J16" s="487" t="s">
        <v>15</v>
      </c>
      <c r="K16" s="487">
        <v>10147</v>
      </c>
      <c r="L16" s="489" t="s">
        <v>599</v>
      </c>
    </row>
    <row r="17" spans="1:12" ht="13.5" thickBot="1" x14ac:dyDescent="0.25">
      <c r="A17" s="462">
        <v>5</v>
      </c>
      <c r="B17" s="463" t="s">
        <v>586</v>
      </c>
      <c r="C17" s="463" t="s">
        <v>597</v>
      </c>
      <c r="D17" s="462" t="s">
        <v>10</v>
      </c>
      <c r="E17" s="463" t="s">
        <v>598</v>
      </c>
      <c r="F17" s="462">
        <v>1</v>
      </c>
      <c r="G17" s="462">
        <v>60</v>
      </c>
      <c r="H17" s="490"/>
      <c r="I17" s="462" t="s">
        <v>11</v>
      </c>
      <c r="J17" s="462" t="s">
        <v>15</v>
      </c>
      <c r="K17" s="462">
        <v>7610</v>
      </c>
      <c r="L17" s="491" t="s">
        <v>599</v>
      </c>
    </row>
    <row r="18" spans="1:12" x14ac:dyDescent="0.2">
      <c r="A18" s="492">
        <v>6</v>
      </c>
      <c r="B18" s="493" t="s">
        <v>586</v>
      </c>
      <c r="C18" s="493" t="s">
        <v>600</v>
      </c>
      <c r="D18" s="494" t="s">
        <v>10</v>
      </c>
      <c r="E18" s="493" t="s">
        <v>601</v>
      </c>
      <c r="F18" s="492">
        <v>1</v>
      </c>
      <c r="G18" s="492">
        <v>120</v>
      </c>
      <c r="H18" s="495">
        <f>SUM(G18:G19)</f>
        <v>240</v>
      </c>
      <c r="I18" s="492" t="s">
        <v>11</v>
      </c>
      <c r="J18" s="492" t="s">
        <v>15</v>
      </c>
      <c r="K18" s="492">
        <v>19502</v>
      </c>
      <c r="L18" s="496" t="s">
        <v>592</v>
      </c>
    </row>
    <row r="19" spans="1:12" ht="13.5" thickBot="1" x14ac:dyDescent="0.25">
      <c r="A19" s="462">
        <v>7</v>
      </c>
      <c r="B19" s="463" t="s">
        <v>586</v>
      </c>
      <c r="C19" s="463" t="s">
        <v>600</v>
      </c>
      <c r="D19" s="462" t="s">
        <v>10</v>
      </c>
      <c r="E19" s="463" t="s">
        <v>601</v>
      </c>
      <c r="F19" s="462">
        <v>1</v>
      </c>
      <c r="G19" s="462">
        <v>120</v>
      </c>
      <c r="H19" s="497"/>
      <c r="I19" s="462" t="s">
        <v>11</v>
      </c>
      <c r="J19" s="462" t="s">
        <v>15</v>
      </c>
      <c r="K19" s="462">
        <v>19502</v>
      </c>
      <c r="L19" s="498" t="s">
        <v>592</v>
      </c>
    </row>
    <row r="20" spans="1:12" ht="13.5" customHeight="1" thickBot="1" x14ac:dyDescent="0.25">
      <c r="A20" s="466">
        <v>8</v>
      </c>
      <c r="B20" s="467" t="s">
        <v>586</v>
      </c>
      <c r="C20" s="467" t="s">
        <v>602</v>
      </c>
      <c r="D20" s="466" t="s">
        <v>10</v>
      </c>
      <c r="E20" s="467" t="s">
        <v>603</v>
      </c>
      <c r="F20" s="466">
        <v>4</v>
      </c>
      <c r="G20" s="466">
        <v>196</v>
      </c>
      <c r="H20" s="466">
        <v>196</v>
      </c>
      <c r="I20" s="466" t="s">
        <v>11</v>
      </c>
      <c r="J20" s="466" t="s">
        <v>15</v>
      </c>
      <c r="K20" s="466">
        <v>45848</v>
      </c>
      <c r="L20" s="470" t="s">
        <v>604</v>
      </c>
    </row>
    <row r="21" spans="1:12" ht="13.5" thickBot="1" x14ac:dyDescent="0.25">
      <c r="A21" s="466">
        <v>9</v>
      </c>
      <c r="B21" s="467" t="s">
        <v>586</v>
      </c>
      <c r="C21" s="467" t="s">
        <v>605</v>
      </c>
      <c r="D21" s="466" t="s">
        <v>10</v>
      </c>
      <c r="E21" s="467" t="s">
        <v>606</v>
      </c>
      <c r="F21" s="466">
        <v>4</v>
      </c>
      <c r="G21" s="466">
        <v>196</v>
      </c>
      <c r="H21" s="499">
        <v>196</v>
      </c>
      <c r="I21" s="466" t="s">
        <v>11</v>
      </c>
      <c r="J21" s="466" t="s">
        <v>15</v>
      </c>
      <c r="K21" s="466">
        <v>29390</v>
      </c>
      <c r="L21" s="470" t="s">
        <v>607</v>
      </c>
    </row>
    <row r="22" spans="1:12" x14ac:dyDescent="0.2">
      <c r="A22" s="492">
        <v>10</v>
      </c>
      <c r="B22" s="493" t="s">
        <v>586</v>
      </c>
      <c r="C22" s="493" t="s">
        <v>608</v>
      </c>
      <c r="D22" s="492" t="s">
        <v>10</v>
      </c>
      <c r="E22" s="493" t="s">
        <v>609</v>
      </c>
      <c r="F22" s="492">
        <v>1</v>
      </c>
      <c r="G22" s="492">
        <v>75.599999999999994</v>
      </c>
      <c r="H22" s="495">
        <f>SUM(G22:G23)</f>
        <v>171.6</v>
      </c>
      <c r="I22" s="492" t="s">
        <v>11</v>
      </c>
      <c r="J22" s="492" t="s">
        <v>15</v>
      </c>
      <c r="K22" s="492">
        <v>12908</v>
      </c>
      <c r="L22" s="496" t="s">
        <v>592</v>
      </c>
    </row>
    <row r="23" spans="1:12" ht="13.5" thickBot="1" x14ac:dyDescent="0.25">
      <c r="A23" s="462">
        <v>11</v>
      </c>
      <c r="B23" s="463" t="s">
        <v>586</v>
      </c>
      <c r="C23" s="463" t="s">
        <v>608</v>
      </c>
      <c r="D23" s="462" t="s">
        <v>10</v>
      </c>
      <c r="E23" s="463" t="s">
        <v>610</v>
      </c>
      <c r="F23" s="462">
        <v>1</v>
      </c>
      <c r="G23" s="462">
        <v>96</v>
      </c>
      <c r="H23" s="490"/>
      <c r="I23" s="462" t="s">
        <v>11</v>
      </c>
      <c r="J23" s="462" t="s">
        <v>15</v>
      </c>
      <c r="K23" s="462">
        <v>16392</v>
      </c>
      <c r="L23" s="498" t="s">
        <v>592</v>
      </c>
    </row>
    <row r="24" spans="1:12" ht="13.5" thickBot="1" x14ac:dyDescent="0.25">
      <c r="A24" s="466">
        <v>12</v>
      </c>
      <c r="B24" s="467" t="s">
        <v>586</v>
      </c>
      <c r="C24" s="467" t="s">
        <v>611</v>
      </c>
      <c r="D24" s="466" t="s">
        <v>10</v>
      </c>
      <c r="E24" s="467" t="s">
        <v>606</v>
      </c>
      <c r="F24" s="466">
        <v>2</v>
      </c>
      <c r="G24" s="466">
        <v>80.400000000000006</v>
      </c>
      <c r="H24" s="462">
        <v>80.400000000000006</v>
      </c>
      <c r="I24" s="466" t="s">
        <v>11</v>
      </c>
      <c r="J24" s="466" t="s">
        <v>15</v>
      </c>
      <c r="K24" s="466">
        <v>9464</v>
      </c>
      <c r="L24" s="470" t="s">
        <v>612</v>
      </c>
    </row>
    <row r="25" spans="1:12" ht="13.5" thickBot="1" x14ac:dyDescent="0.25">
      <c r="A25" s="500">
        <v>13</v>
      </c>
      <c r="B25" s="501" t="s">
        <v>593</v>
      </c>
      <c r="C25" s="502" t="s">
        <v>613</v>
      </c>
      <c r="D25" s="503" t="s">
        <v>10</v>
      </c>
      <c r="E25" s="502" t="s">
        <v>614</v>
      </c>
      <c r="F25" s="503">
        <v>2</v>
      </c>
      <c r="G25" s="503">
        <v>180</v>
      </c>
      <c r="H25" s="504">
        <v>180</v>
      </c>
      <c r="I25" s="503" t="s">
        <v>615</v>
      </c>
      <c r="J25" s="503" t="s">
        <v>15</v>
      </c>
      <c r="K25" s="505">
        <v>16625</v>
      </c>
      <c r="L25" s="506"/>
    </row>
    <row r="26" spans="1:12" ht="13.5" thickBot="1" x14ac:dyDescent="0.25">
      <c r="A26" s="500">
        <v>14</v>
      </c>
      <c r="B26" s="501" t="s">
        <v>593</v>
      </c>
      <c r="C26" s="367" t="s">
        <v>616</v>
      </c>
      <c r="D26" s="507" t="s">
        <v>10</v>
      </c>
      <c r="E26" s="367" t="s">
        <v>617</v>
      </c>
      <c r="F26" s="507">
        <v>2</v>
      </c>
      <c r="G26" s="507">
        <v>98</v>
      </c>
      <c r="H26" s="508">
        <v>98</v>
      </c>
      <c r="I26" s="507" t="s">
        <v>615</v>
      </c>
      <c r="J26" s="507" t="s">
        <v>15</v>
      </c>
      <c r="K26" s="509">
        <v>10000</v>
      </c>
      <c r="L26" s="510"/>
    </row>
    <row r="27" spans="1:12" ht="13.5" thickBot="1" x14ac:dyDescent="0.25">
      <c r="A27" s="500">
        <v>15</v>
      </c>
      <c r="B27" s="501" t="s">
        <v>593</v>
      </c>
      <c r="C27" s="501" t="s">
        <v>618</v>
      </c>
      <c r="D27" s="500" t="s">
        <v>10</v>
      </c>
      <c r="E27" s="501" t="s">
        <v>617</v>
      </c>
      <c r="F27" s="500">
        <v>4</v>
      </c>
      <c r="G27" s="500">
        <v>196</v>
      </c>
      <c r="H27" s="504">
        <v>196</v>
      </c>
      <c r="I27" s="500" t="s">
        <v>615</v>
      </c>
      <c r="J27" s="500" t="s">
        <v>15</v>
      </c>
      <c r="K27" s="511">
        <v>14257</v>
      </c>
      <c r="L27" s="512"/>
    </row>
    <row r="28" spans="1:12" ht="13.5" thickBot="1" x14ac:dyDescent="0.25">
      <c r="A28" s="513">
        <v>16</v>
      </c>
      <c r="B28" s="501" t="s">
        <v>593</v>
      </c>
      <c r="C28" s="514" t="s">
        <v>619</v>
      </c>
      <c r="D28" s="515" t="s">
        <v>10</v>
      </c>
      <c r="E28" s="514" t="s">
        <v>614</v>
      </c>
      <c r="F28" s="515">
        <v>2</v>
      </c>
      <c r="G28" s="515">
        <v>180</v>
      </c>
      <c r="H28" s="516">
        <f>SUM(G28:G29)</f>
        <v>204</v>
      </c>
      <c r="I28" s="515" t="s">
        <v>615</v>
      </c>
      <c r="J28" s="515" t="s">
        <v>15</v>
      </c>
      <c r="K28" s="517">
        <v>17340</v>
      </c>
      <c r="L28" s="518"/>
    </row>
    <row r="29" spans="1:12" ht="13.5" thickBot="1" x14ac:dyDescent="0.25">
      <c r="A29" s="507">
        <v>17</v>
      </c>
      <c r="B29" s="512" t="s">
        <v>593</v>
      </c>
      <c r="C29" s="519" t="s">
        <v>620</v>
      </c>
      <c r="D29" s="520" t="s">
        <v>10</v>
      </c>
      <c r="E29" s="519" t="s">
        <v>621</v>
      </c>
      <c r="F29" s="520">
        <v>1</v>
      </c>
      <c r="G29" s="520">
        <v>24</v>
      </c>
      <c r="H29" s="521"/>
      <c r="I29" s="520" t="s">
        <v>11</v>
      </c>
      <c r="J29" s="520" t="s">
        <v>15</v>
      </c>
      <c r="K29" s="520">
        <v>17341</v>
      </c>
      <c r="L29" s="510"/>
    </row>
    <row r="30" spans="1:12" ht="13.5" thickBot="1" x14ac:dyDescent="0.25">
      <c r="A30" s="500">
        <v>18</v>
      </c>
      <c r="B30" s="501" t="s">
        <v>593</v>
      </c>
      <c r="C30" s="501" t="s">
        <v>622</v>
      </c>
      <c r="D30" s="500" t="s">
        <v>10</v>
      </c>
      <c r="E30" s="501" t="s">
        <v>614</v>
      </c>
      <c r="F30" s="500">
        <v>2</v>
      </c>
      <c r="G30" s="500">
        <v>180</v>
      </c>
      <c r="H30" s="504">
        <v>180</v>
      </c>
      <c r="I30" s="500" t="s">
        <v>615</v>
      </c>
      <c r="J30" s="500" t="s">
        <v>15</v>
      </c>
      <c r="K30" s="511">
        <v>10000</v>
      </c>
      <c r="L30" s="512"/>
    </row>
    <row r="31" spans="1:12" ht="13.5" thickBot="1" x14ac:dyDescent="0.25">
      <c r="A31" s="500">
        <v>19</v>
      </c>
      <c r="B31" s="501" t="s">
        <v>593</v>
      </c>
      <c r="C31" s="501" t="s">
        <v>623</v>
      </c>
      <c r="D31" s="500" t="s">
        <v>10</v>
      </c>
      <c r="E31" s="501" t="s">
        <v>624</v>
      </c>
      <c r="F31" s="500">
        <v>3</v>
      </c>
      <c r="G31" s="500">
        <v>246</v>
      </c>
      <c r="H31" s="504">
        <v>246</v>
      </c>
      <c r="I31" s="500" t="s">
        <v>615</v>
      </c>
      <c r="J31" s="500" t="s">
        <v>15</v>
      </c>
      <c r="K31" s="511">
        <v>27837</v>
      </c>
      <c r="L31" s="512"/>
    </row>
    <row r="32" spans="1:12" ht="13.5" thickBot="1" x14ac:dyDescent="0.25">
      <c r="A32" s="500">
        <v>20</v>
      </c>
      <c r="B32" s="501" t="s">
        <v>593</v>
      </c>
      <c r="C32" s="501" t="s">
        <v>625</v>
      </c>
      <c r="D32" s="500" t="s">
        <v>10</v>
      </c>
      <c r="E32" s="501" t="s">
        <v>626</v>
      </c>
      <c r="F32" s="500">
        <v>2</v>
      </c>
      <c r="G32" s="500">
        <v>140</v>
      </c>
      <c r="H32" s="504">
        <v>140</v>
      </c>
      <c r="I32" s="500" t="s">
        <v>615</v>
      </c>
      <c r="J32" s="500" t="s">
        <v>15</v>
      </c>
      <c r="K32" s="522">
        <v>19134</v>
      </c>
      <c r="L32" s="512"/>
    </row>
    <row r="33" spans="1:12" ht="13.5" thickBot="1" x14ac:dyDescent="0.25">
      <c r="A33" s="500">
        <v>21</v>
      </c>
      <c r="B33" s="501" t="s">
        <v>593</v>
      </c>
      <c r="C33" s="501" t="s">
        <v>627</v>
      </c>
      <c r="D33" s="500" t="s">
        <v>10</v>
      </c>
      <c r="E33" s="501" t="s">
        <v>628</v>
      </c>
      <c r="F33" s="500">
        <v>2</v>
      </c>
      <c r="G33" s="500">
        <v>140</v>
      </c>
      <c r="H33" s="508">
        <v>140</v>
      </c>
      <c r="I33" s="500" t="s">
        <v>615</v>
      </c>
      <c r="J33" s="523" t="s">
        <v>15</v>
      </c>
      <c r="K33" s="522">
        <v>21186</v>
      </c>
      <c r="L33" s="512"/>
    </row>
    <row r="34" spans="1:12" x14ac:dyDescent="0.2">
      <c r="A34" s="513">
        <v>22</v>
      </c>
      <c r="B34" s="524" t="s">
        <v>593</v>
      </c>
      <c r="C34" s="524" t="s">
        <v>629</v>
      </c>
      <c r="D34" s="515" t="s">
        <v>10</v>
      </c>
      <c r="E34" s="514" t="s">
        <v>630</v>
      </c>
      <c r="F34" s="515">
        <v>2</v>
      </c>
      <c r="G34" s="515">
        <v>100</v>
      </c>
      <c r="H34" s="516">
        <f>SUM(G34:G35)</f>
        <v>114</v>
      </c>
      <c r="I34" s="525" t="s">
        <v>615</v>
      </c>
      <c r="J34" s="515" t="s">
        <v>15</v>
      </c>
      <c r="K34" s="517">
        <v>16011</v>
      </c>
      <c r="L34" s="518"/>
    </row>
    <row r="35" spans="1:12" ht="13.5" thickBot="1" x14ac:dyDescent="0.25">
      <c r="A35" s="507">
        <v>23</v>
      </c>
      <c r="B35" s="510" t="s">
        <v>593</v>
      </c>
      <c r="C35" s="519" t="s">
        <v>631</v>
      </c>
      <c r="D35" s="520" t="s">
        <v>10</v>
      </c>
      <c r="E35" s="519" t="s">
        <v>632</v>
      </c>
      <c r="F35" s="520">
        <v>1</v>
      </c>
      <c r="G35" s="520">
        <v>14</v>
      </c>
      <c r="H35" s="521"/>
      <c r="I35" s="520" t="s">
        <v>11</v>
      </c>
      <c r="J35" s="520" t="s">
        <v>15</v>
      </c>
      <c r="K35" s="520" t="s">
        <v>633</v>
      </c>
      <c r="L35" s="510"/>
    </row>
    <row r="36" spans="1:12" ht="38.25" x14ac:dyDescent="0.2">
      <c r="A36" s="515">
        <v>24</v>
      </c>
      <c r="B36" s="514" t="s">
        <v>593</v>
      </c>
      <c r="C36" s="526" t="s">
        <v>634</v>
      </c>
      <c r="D36" s="517" t="s">
        <v>10</v>
      </c>
      <c r="E36" s="526" t="s">
        <v>635</v>
      </c>
      <c r="F36" s="517">
        <v>5</v>
      </c>
      <c r="G36" s="517">
        <v>161</v>
      </c>
      <c r="H36" s="527">
        <f>SUM(G36:G38)</f>
        <v>185</v>
      </c>
      <c r="I36" s="517" t="s">
        <v>11</v>
      </c>
      <c r="J36" s="517" t="s">
        <v>15</v>
      </c>
      <c r="K36" s="515">
        <v>19530</v>
      </c>
      <c r="L36" s="1218" t="s">
        <v>636</v>
      </c>
    </row>
    <row r="37" spans="1:12" x14ac:dyDescent="0.2">
      <c r="A37" s="515">
        <v>25</v>
      </c>
      <c r="B37" s="514" t="s">
        <v>593</v>
      </c>
      <c r="C37" s="528" t="s">
        <v>637</v>
      </c>
      <c r="D37" s="529" t="s">
        <v>10</v>
      </c>
      <c r="E37" s="528" t="s">
        <v>638</v>
      </c>
      <c r="F37" s="529">
        <v>1</v>
      </c>
      <c r="G37" s="529">
        <v>12</v>
      </c>
      <c r="H37" s="530"/>
      <c r="I37" s="529" t="s">
        <v>11</v>
      </c>
      <c r="J37" s="529" t="s">
        <v>15</v>
      </c>
      <c r="K37" s="529" t="s">
        <v>633</v>
      </c>
      <c r="L37" s="518"/>
    </row>
    <row r="38" spans="1:12" ht="13.5" thickBot="1" x14ac:dyDescent="0.25">
      <c r="A38" s="507">
        <v>26</v>
      </c>
      <c r="B38" s="531" t="s">
        <v>593</v>
      </c>
      <c r="C38" s="519" t="s">
        <v>637</v>
      </c>
      <c r="D38" s="520" t="s">
        <v>10</v>
      </c>
      <c r="E38" s="519" t="s">
        <v>638</v>
      </c>
      <c r="F38" s="520">
        <v>1</v>
      </c>
      <c r="G38" s="520">
        <v>12</v>
      </c>
      <c r="H38" s="532"/>
      <c r="I38" s="520" t="s">
        <v>11</v>
      </c>
      <c r="J38" s="520" t="s">
        <v>15</v>
      </c>
      <c r="K38" s="520" t="s">
        <v>633</v>
      </c>
      <c r="L38" s="533"/>
    </row>
    <row r="39" spans="1:12" x14ac:dyDescent="0.2">
      <c r="A39" s="534"/>
      <c r="B39" s="535"/>
      <c r="C39" s="535"/>
      <c r="D39" s="536"/>
      <c r="E39" s="537"/>
      <c r="F39" s="538"/>
      <c r="G39" s="539"/>
      <c r="H39" s="540"/>
      <c r="I39" s="536"/>
      <c r="J39" s="515"/>
      <c r="K39" s="541"/>
      <c r="L39" s="542"/>
    </row>
    <row r="40" spans="1:12" x14ac:dyDescent="0.2">
      <c r="A40" s="482"/>
      <c r="B40" s="543"/>
      <c r="C40" s="480"/>
      <c r="D40" s="544"/>
      <c r="E40" s="545"/>
      <c r="F40" s="544"/>
      <c r="G40" s="544"/>
      <c r="H40" s="546"/>
      <c r="I40" s="547"/>
      <c r="J40" s="544"/>
      <c r="K40" s="547"/>
      <c r="L40" s="548"/>
    </row>
    <row r="41" spans="1:12" ht="15" x14ac:dyDescent="0.2">
      <c r="A41" s="549" t="s">
        <v>315</v>
      </c>
      <c r="B41" s="480"/>
      <c r="C41" s="481"/>
      <c r="D41" s="481"/>
      <c r="E41" s="481"/>
      <c r="F41" s="480"/>
      <c r="G41" s="480"/>
      <c r="H41" s="482"/>
      <c r="I41" s="480"/>
      <c r="J41" s="480"/>
      <c r="K41" s="480"/>
      <c r="L41" s="481"/>
    </row>
    <row r="42" spans="1:12" ht="13.5" thickBot="1" x14ac:dyDescent="0.25">
      <c r="A42" s="485"/>
      <c r="B42" s="485"/>
      <c r="C42" s="485"/>
      <c r="D42" s="485"/>
      <c r="E42" s="485"/>
      <c r="F42" s="485"/>
      <c r="G42" s="485"/>
      <c r="H42" s="471"/>
      <c r="I42" s="485"/>
      <c r="J42" s="485"/>
      <c r="K42" s="485"/>
    </row>
    <row r="43" spans="1:12" ht="51.75" thickBot="1" x14ac:dyDescent="0.25">
      <c r="A43" s="460" t="s">
        <v>4</v>
      </c>
      <c r="B43" s="3" t="s">
        <v>1</v>
      </c>
      <c r="C43" s="3" t="s">
        <v>12</v>
      </c>
      <c r="D43" s="3" t="s">
        <v>5</v>
      </c>
      <c r="E43" s="3" t="s">
        <v>6</v>
      </c>
      <c r="F43" s="4" t="s">
        <v>7</v>
      </c>
      <c r="G43" s="4" t="s">
        <v>302</v>
      </c>
      <c r="H43" s="486" t="s">
        <v>213</v>
      </c>
      <c r="I43" s="316" t="s">
        <v>8</v>
      </c>
      <c r="J43" s="316" t="s">
        <v>9</v>
      </c>
      <c r="K43" s="316" t="s">
        <v>585</v>
      </c>
      <c r="L43" s="316" t="s">
        <v>2</v>
      </c>
    </row>
    <row r="44" spans="1:12" x14ac:dyDescent="0.2">
      <c r="A44" s="550">
        <v>27</v>
      </c>
      <c r="B44" s="551" t="s">
        <v>586</v>
      </c>
      <c r="C44" s="551" t="s">
        <v>639</v>
      </c>
      <c r="D44" s="550" t="s">
        <v>10</v>
      </c>
      <c r="E44" s="551" t="s">
        <v>603</v>
      </c>
      <c r="F44" s="550">
        <v>1</v>
      </c>
      <c r="G44" s="550">
        <v>49</v>
      </c>
      <c r="H44" s="552">
        <f>SUM(G44:G46)</f>
        <v>111</v>
      </c>
      <c r="I44" s="550" t="s">
        <v>11</v>
      </c>
      <c r="J44" s="550" t="s">
        <v>15</v>
      </c>
      <c r="K44" s="550">
        <v>3031</v>
      </c>
      <c r="L44" s="553" t="s">
        <v>640</v>
      </c>
    </row>
    <row r="45" spans="1:12" x14ac:dyDescent="0.2">
      <c r="A45" s="550">
        <v>28</v>
      </c>
      <c r="B45" s="551" t="s">
        <v>586</v>
      </c>
      <c r="C45" s="551" t="s">
        <v>639</v>
      </c>
      <c r="D45" s="550" t="s">
        <v>10</v>
      </c>
      <c r="E45" s="551" t="s">
        <v>603</v>
      </c>
      <c r="F45" s="550">
        <v>1</v>
      </c>
      <c r="G45" s="550">
        <v>34</v>
      </c>
      <c r="H45" s="554"/>
      <c r="I45" s="550" t="s">
        <v>11</v>
      </c>
      <c r="J45" s="550" t="s">
        <v>15</v>
      </c>
      <c r="K45" s="550">
        <v>2103</v>
      </c>
      <c r="L45" s="553" t="s">
        <v>640</v>
      </c>
    </row>
    <row r="46" spans="1:12" ht="13.5" thickBot="1" x14ac:dyDescent="0.25">
      <c r="A46" s="555">
        <v>29</v>
      </c>
      <c r="B46" s="556" t="s">
        <v>586</v>
      </c>
      <c r="C46" s="556" t="s">
        <v>639</v>
      </c>
      <c r="D46" s="555" t="s">
        <v>10</v>
      </c>
      <c r="E46" s="556" t="s">
        <v>641</v>
      </c>
      <c r="F46" s="555">
        <v>1</v>
      </c>
      <c r="G46" s="555">
        <v>28</v>
      </c>
      <c r="H46" s="557"/>
      <c r="I46" s="555" t="s">
        <v>11</v>
      </c>
      <c r="J46" s="555" t="s">
        <v>427</v>
      </c>
      <c r="K46" s="555">
        <v>1732</v>
      </c>
      <c r="L46" s="558" t="s">
        <v>640</v>
      </c>
    </row>
    <row r="47" spans="1:12" x14ac:dyDescent="0.2">
      <c r="A47" s="559">
        <v>30</v>
      </c>
      <c r="B47" s="560" t="s">
        <v>586</v>
      </c>
      <c r="C47" s="560" t="s">
        <v>642</v>
      </c>
      <c r="D47" s="561" t="s">
        <v>10</v>
      </c>
      <c r="E47" s="560" t="s">
        <v>603</v>
      </c>
      <c r="F47" s="561">
        <v>1</v>
      </c>
      <c r="G47" s="561">
        <v>49</v>
      </c>
      <c r="H47" s="562">
        <f>SUM(G47:G48)</f>
        <v>77</v>
      </c>
      <c r="I47" s="561" t="s">
        <v>11</v>
      </c>
      <c r="J47" s="561" t="s">
        <v>15</v>
      </c>
      <c r="K47" s="561">
        <v>6275</v>
      </c>
      <c r="L47" s="563" t="s">
        <v>592</v>
      </c>
    </row>
    <row r="48" spans="1:12" ht="13.5" thickBot="1" x14ac:dyDescent="0.25">
      <c r="A48" s="555">
        <v>31</v>
      </c>
      <c r="B48" s="556" t="s">
        <v>586</v>
      </c>
      <c r="C48" s="556" t="s">
        <v>642</v>
      </c>
      <c r="D48" s="555" t="s">
        <v>10</v>
      </c>
      <c r="E48" s="556" t="s">
        <v>643</v>
      </c>
      <c r="F48" s="555">
        <v>1</v>
      </c>
      <c r="G48" s="555">
        <v>28</v>
      </c>
      <c r="H48" s="557"/>
      <c r="I48" s="555" t="s">
        <v>11</v>
      </c>
      <c r="J48" s="555" t="s">
        <v>427</v>
      </c>
      <c r="K48" s="555">
        <v>3585</v>
      </c>
      <c r="L48" s="564"/>
    </row>
    <row r="49" spans="1:12" ht="13.5" thickBot="1" x14ac:dyDescent="0.25">
      <c r="A49" s="565">
        <v>32</v>
      </c>
      <c r="B49" s="566" t="s">
        <v>586</v>
      </c>
      <c r="C49" s="566" t="s">
        <v>644</v>
      </c>
      <c r="D49" s="565" t="s">
        <v>10</v>
      </c>
      <c r="E49" s="566" t="s">
        <v>598</v>
      </c>
      <c r="F49" s="565">
        <v>2</v>
      </c>
      <c r="G49" s="565">
        <v>70</v>
      </c>
      <c r="H49" s="565">
        <v>70</v>
      </c>
      <c r="I49" s="565" t="s">
        <v>11</v>
      </c>
      <c r="J49" s="565" t="s">
        <v>15</v>
      </c>
      <c r="K49" s="565">
        <v>5369</v>
      </c>
      <c r="L49" s="567" t="s">
        <v>592</v>
      </c>
    </row>
    <row r="50" spans="1:12" ht="13.5" thickBot="1" x14ac:dyDescent="0.25">
      <c r="A50" s="565">
        <v>33</v>
      </c>
      <c r="B50" s="566" t="s">
        <v>586</v>
      </c>
      <c r="C50" s="566" t="s">
        <v>645</v>
      </c>
      <c r="D50" s="565" t="s">
        <v>10</v>
      </c>
      <c r="E50" s="566" t="s">
        <v>646</v>
      </c>
      <c r="F50" s="565">
        <v>2</v>
      </c>
      <c r="G50" s="565">
        <v>70</v>
      </c>
      <c r="H50" s="565">
        <v>70</v>
      </c>
      <c r="I50" s="565" t="s">
        <v>11</v>
      </c>
      <c r="J50" s="565" t="s">
        <v>15</v>
      </c>
      <c r="K50" s="565">
        <v>2096</v>
      </c>
      <c r="L50" s="567" t="s">
        <v>647</v>
      </c>
    </row>
    <row r="51" spans="1:12" x14ac:dyDescent="0.2">
      <c r="A51" s="559">
        <v>34</v>
      </c>
      <c r="B51" s="568" t="s">
        <v>586</v>
      </c>
      <c r="C51" s="568" t="s">
        <v>648</v>
      </c>
      <c r="D51" s="559" t="s">
        <v>10</v>
      </c>
      <c r="E51" s="568" t="s">
        <v>649</v>
      </c>
      <c r="F51" s="559">
        <v>1</v>
      </c>
      <c r="G51" s="559">
        <v>24.4</v>
      </c>
      <c r="H51" s="569">
        <f>SUM(G51:G56)</f>
        <v>177.4</v>
      </c>
      <c r="I51" s="559" t="s">
        <v>11</v>
      </c>
      <c r="J51" s="559" t="s">
        <v>15</v>
      </c>
      <c r="K51" s="559">
        <v>2653</v>
      </c>
      <c r="L51" s="570" t="s">
        <v>650</v>
      </c>
    </row>
    <row r="52" spans="1:12" ht="12.6" customHeight="1" x14ac:dyDescent="0.2">
      <c r="A52" s="550">
        <v>35</v>
      </c>
      <c r="B52" s="551" t="s">
        <v>586</v>
      </c>
      <c r="C52" s="551" t="s">
        <v>648</v>
      </c>
      <c r="D52" s="550" t="s">
        <v>10</v>
      </c>
      <c r="E52" s="551" t="s">
        <v>651</v>
      </c>
      <c r="F52" s="550">
        <v>1</v>
      </c>
      <c r="G52" s="550">
        <v>24</v>
      </c>
      <c r="H52" s="571"/>
      <c r="I52" s="550" t="s">
        <v>11</v>
      </c>
      <c r="J52" s="550" t="s">
        <v>15</v>
      </c>
      <c r="K52" s="550">
        <v>2610</v>
      </c>
      <c r="L52" s="572" t="s">
        <v>652</v>
      </c>
    </row>
    <row r="53" spans="1:12" ht="13.9" customHeight="1" x14ac:dyDescent="0.2">
      <c r="A53" s="550">
        <v>36</v>
      </c>
      <c r="B53" s="551" t="s">
        <v>586</v>
      </c>
      <c r="C53" s="551" t="s">
        <v>648</v>
      </c>
      <c r="D53" s="550" t="s">
        <v>10</v>
      </c>
      <c r="E53" s="551" t="s">
        <v>653</v>
      </c>
      <c r="F53" s="550">
        <v>1</v>
      </c>
      <c r="G53" s="550">
        <v>45</v>
      </c>
      <c r="H53" s="573"/>
      <c r="I53" s="550" t="s">
        <v>11</v>
      </c>
      <c r="J53" s="550" t="s">
        <v>15</v>
      </c>
      <c r="K53" s="550">
        <v>4894</v>
      </c>
      <c r="L53" s="572" t="s">
        <v>654</v>
      </c>
    </row>
    <row r="54" spans="1:12" ht="13.15" customHeight="1" x14ac:dyDescent="0.2">
      <c r="A54" s="550">
        <v>37</v>
      </c>
      <c r="B54" s="551" t="s">
        <v>586</v>
      </c>
      <c r="C54" s="551" t="s">
        <v>648</v>
      </c>
      <c r="D54" s="550" t="s">
        <v>10</v>
      </c>
      <c r="E54" s="551" t="s">
        <v>655</v>
      </c>
      <c r="F54" s="550">
        <v>1</v>
      </c>
      <c r="G54" s="550">
        <v>16</v>
      </c>
      <c r="H54" s="573"/>
      <c r="I54" s="550" t="s">
        <v>11</v>
      </c>
      <c r="J54" s="550" t="s">
        <v>427</v>
      </c>
      <c r="K54" s="550">
        <v>1740</v>
      </c>
      <c r="L54" s="572" t="s">
        <v>654</v>
      </c>
    </row>
    <row r="55" spans="1:12" ht="12.6" customHeight="1" x14ac:dyDescent="0.2">
      <c r="A55" s="550">
        <v>38</v>
      </c>
      <c r="B55" s="551" t="s">
        <v>586</v>
      </c>
      <c r="C55" s="551" t="s">
        <v>648</v>
      </c>
      <c r="D55" s="550" t="s">
        <v>10</v>
      </c>
      <c r="E55" s="551" t="s">
        <v>656</v>
      </c>
      <c r="F55" s="550">
        <v>1</v>
      </c>
      <c r="G55" s="550">
        <v>34</v>
      </c>
      <c r="H55" s="573"/>
      <c r="I55" s="550" t="s">
        <v>11</v>
      </c>
      <c r="J55" s="550" t="s">
        <v>15</v>
      </c>
      <c r="K55" s="550">
        <v>3697</v>
      </c>
      <c r="L55" s="572" t="s">
        <v>657</v>
      </c>
    </row>
    <row r="56" spans="1:12" ht="12" customHeight="1" thickBot="1" x14ac:dyDescent="0.25">
      <c r="A56" s="555">
        <v>39</v>
      </c>
      <c r="B56" s="556" t="s">
        <v>586</v>
      </c>
      <c r="C56" s="556" t="s">
        <v>648</v>
      </c>
      <c r="D56" s="555" t="s">
        <v>10</v>
      </c>
      <c r="E56" s="556" t="s">
        <v>656</v>
      </c>
      <c r="F56" s="555">
        <v>1</v>
      </c>
      <c r="G56" s="555">
        <v>34</v>
      </c>
      <c r="H56" s="574"/>
      <c r="I56" s="555" t="s">
        <v>11</v>
      </c>
      <c r="J56" s="555" t="s">
        <v>15</v>
      </c>
      <c r="K56" s="555">
        <v>3697</v>
      </c>
      <c r="L56" s="564" t="s">
        <v>657</v>
      </c>
    </row>
    <row r="57" spans="1:12" ht="13.5" thickBot="1" x14ac:dyDescent="0.25">
      <c r="A57" s="565">
        <v>40</v>
      </c>
      <c r="B57" s="566" t="s">
        <v>586</v>
      </c>
      <c r="C57" s="566" t="s">
        <v>658</v>
      </c>
      <c r="D57" s="565" t="s">
        <v>10</v>
      </c>
      <c r="E57" s="566" t="s">
        <v>646</v>
      </c>
      <c r="F57" s="565">
        <v>2</v>
      </c>
      <c r="G57" s="565">
        <v>70</v>
      </c>
      <c r="H57" s="565">
        <v>70</v>
      </c>
      <c r="I57" s="565" t="s">
        <v>11</v>
      </c>
      <c r="J57" s="565" t="s">
        <v>15</v>
      </c>
      <c r="K57" s="565">
        <v>11394</v>
      </c>
      <c r="L57" s="567" t="s">
        <v>659</v>
      </c>
    </row>
    <row r="58" spans="1:12" x14ac:dyDescent="0.2">
      <c r="A58" s="559">
        <v>41</v>
      </c>
      <c r="B58" s="560" t="s">
        <v>586</v>
      </c>
      <c r="C58" s="560" t="s">
        <v>660</v>
      </c>
      <c r="D58" s="561" t="s">
        <v>10</v>
      </c>
      <c r="E58" s="560" t="s">
        <v>661</v>
      </c>
      <c r="F58" s="561">
        <v>1</v>
      </c>
      <c r="G58" s="561">
        <v>24</v>
      </c>
      <c r="H58" s="575">
        <f>SUM(G58:G60)</f>
        <v>83</v>
      </c>
      <c r="I58" s="561" t="s">
        <v>11</v>
      </c>
      <c r="J58" s="561" t="s">
        <v>15</v>
      </c>
      <c r="K58" s="561">
        <v>2766</v>
      </c>
      <c r="L58" s="563" t="s">
        <v>662</v>
      </c>
    </row>
    <row r="59" spans="1:12" x14ac:dyDescent="0.2">
      <c r="A59" s="550">
        <v>42</v>
      </c>
      <c r="B59" s="551" t="s">
        <v>586</v>
      </c>
      <c r="C59" s="551" t="s">
        <v>660</v>
      </c>
      <c r="D59" s="550" t="s">
        <v>10</v>
      </c>
      <c r="E59" s="551" t="s">
        <v>181</v>
      </c>
      <c r="F59" s="550">
        <v>1</v>
      </c>
      <c r="G59" s="550">
        <v>31</v>
      </c>
      <c r="H59" s="573"/>
      <c r="I59" s="550" t="s">
        <v>11</v>
      </c>
      <c r="J59" s="550" t="s">
        <v>15</v>
      </c>
      <c r="K59" s="550">
        <v>3572</v>
      </c>
      <c r="L59" s="572" t="s">
        <v>663</v>
      </c>
    </row>
    <row r="60" spans="1:12" ht="13.5" thickBot="1" x14ac:dyDescent="0.25">
      <c r="A60" s="555">
        <v>43</v>
      </c>
      <c r="B60" s="556" t="s">
        <v>586</v>
      </c>
      <c r="C60" s="556" t="s">
        <v>660</v>
      </c>
      <c r="D60" s="555" t="s">
        <v>10</v>
      </c>
      <c r="E60" s="556" t="s">
        <v>664</v>
      </c>
      <c r="F60" s="555">
        <v>1</v>
      </c>
      <c r="G60" s="555">
        <v>28</v>
      </c>
      <c r="H60" s="574"/>
      <c r="I60" s="555" t="s">
        <v>11</v>
      </c>
      <c r="J60" s="555" t="s">
        <v>427</v>
      </c>
      <c r="K60" s="555">
        <v>3227</v>
      </c>
      <c r="L60" s="564" t="s">
        <v>665</v>
      </c>
    </row>
    <row r="61" spans="1:12" x14ac:dyDescent="0.2">
      <c r="A61" s="559">
        <v>44</v>
      </c>
      <c r="B61" s="560" t="s">
        <v>586</v>
      </c>
      <c r="C61" s="560" t="s">
        <v>666</v>
      </c>
      <c r="D61" s="561" t="s">
        <v>10</v>
      </c>
      <c r="E61" s="560" t="s">
        <v>667</v>
      </c>
      <c r="F61" s="561">
        <v>1</v>
      </c>
      <c r="G61" s="561">
        <v>28</v>
      </c>
      <c r="H61" s="575">
        <f>SUM(G61:G63)</f>
        <v>125.4</v>
      </c>
      <c r="I61" s="561" t="s">
        <v>11</v>
      </c>
      <c r="J61" s="561" t="s">
        <v>427</v>
      </c>
      <c r="K61" s="561">
        <v>157</v>
      </c>
      <c r="L61" s="563" t="s">
        <v>662</v>
      </c>
    </row>
    <row r="62" spans="1:12" x14ac:dyDescent="0.2">
      <c r="A62" s="550">
        <v>45</v>
      </c>
      <c r="B62" s="551" t="s">
        <v>586</v>
      </c>
      <c r="C62" s="551" t="s">
        <v>666</v>
      </c>
      <c r="D62" s="550" t="s">
        <v>10</v>
      </c>
      <c r="E62" s="551" t="s">
        <v>668</v>
      </c>
      <c r="F62" s="550">
        <v>1</v>
      </c>
      <c r="G62" s="550">
        <v>13.4</v>
      </c>
      <c r="H62" s="554"/>
      <c r="I62" s="550" t="s">
        <v>11</v>
      </c>
      <c r="J62" s="550" t="s">
        <v>427</v>
      </c>
      <c r="K62" s="550">
        <v>75</v>
      </c>
      <c r="L62" s="572" t="s">
        <v>662</v>
      </c>
    </row>
    <row r="63" spans="1:12" ht="13.5" thickBot="1" x14ac:dyDescent="0.25">
      <c r="A63" s="555">
        <v>46</v>
      </c>
      <c r="B63" s="556" t="s">
        <v>586</v>
      </c>
      <c r="C63" s="556" t="s">
        <v>666</v>
      </c>
      <c r="D63" s="555" t="s">
        <v>10</v>
      </c>
      <c r="E63" s="556" t="s">
        <v>669</v>
      </c>
      <c r="F63" s="555">
        <v>2</v>
      </c>
      <c r="G63" s="555">
        <v>84</v>
      </c>
      <c r="H63" s="557"/>
      <c r="I63" s="555" t="s">
        <v>11</v>
      </c>
      <c r="J63" s="555" t="s">
        <v>15</v>
      </c>
      <c r="K63" s="555">
        <v>472</v>
      </c>
      <c r="L63" s="564" t="s">
        <v>662</v>
      </c>
    </row>
    <row r="64" spans="1:12" ht="13.5" thickBot="1" x14ac:dyDescent="0.25">
      <c r="A64" s="565">
        <v>47</v>
      </c>
      <c r="B64" s="566" t="s">
        <v>586</v>
      </c>
      <c r="C64" s="566" t="s">
        <v>670</v>
      </c>
      <c r="D64" s="565" t="s">
        <v>10</v>
      </c>
      <c r="E64" s="566" t="s">
        <v>671</v>
      </c>
      <c r="F64" s="565">
        <v>2</v>
      </c>
      <c r="G64" s="565">
        <v>99</v>
      </c>
      <c r="H64" s="565">
        <v>99</v>
      </c>
      <c r="I64" s="565" t="s">
        <v>11</v>
      </c>
      <c r="J64" s="565" t="s">
        <v>15</v>
      </c>
      <c r="K64" s="565">
        <v>11413</v>
      </c>
      <c r="L64" s="567" t="s">
        <v>592</v>
      </c>
    </row>
    <row r="65" spans="1:12" ht="13.15" customHeight="1" x14ac:dyDescent="0.2">
      <c r="A65" s="559">
        <v>48</v>
      </c>
      <c r="B65" s="551" t="s">
        <v>586</v>
      </c>
      <c r="C65" s="551" t="s">
        <v>605</v>
      </c>
      <c r="D65" s="550" t="s">
        <v>10</v>
      </c>
      <c r="E65" s="551" t="s">
        <v>181</v>
      </c>
      <c r="F65" s="550">
        <v>2</v>
      </c>
      <c r="G65" s="550">
        <v>70</v>
      </c>
      <c r="H65" s="552">
        <f>SUM(G65:G66)</f>
        <v>100</v>
      </c>
      <c r="I65" s="550" t="s">
        <v>11</v>
      </c>
      <c r="J65" s="550" t="s">
        <v>15</v>
      </c>
      <c r="K65" s="550">
        <v>0</v>
      </c>
      <c r="L65" s="572" t="s">
        <v>672</v>
      </c>
    </row>
    <row r="66" spans="1:12" ht="13.5" thickBot="1" x14ac:dyDescent="0.25">
      <c r="A66" s="555">
        <v>49</v>
      </c>
      <c r="B66" s="556" t="s">
        <v>586</v>
      </c>
      <c r="C66" s="556" t="s">
        <v>605</v>
      </c>
      <c r="D66" s="555" t="s">
        <v>10</v>
      </c>
      <c r="E66" s="556" t="s">
        <v>673</v>
      </c>
      <c r="F66" s="555">
        <v>1</v>
      </c>
      <c r="G66" s="555">
        <v>30</v>
      </c>
      <c r="H66" s="574"/>
      <c r="I66" s="555" t="s">
        <v>11</v>
      </c>
      <c r="J66" s="555" t="s">
        <v>15</v>
      </c>
      <c r="K66" s="555">
        <v>4499</v>
      </c>
      <c r="L66" s="564" t="s">
        <v>674</v>
      </c>
    </row>
    <row r="67" spans="1:12" x14ac:dyDescent="0.2">
      <c r="A67" s="559">
        <v>50</v>
      </c>
      <c r="B67" s="568" t="s">
        <v>586</v>
      </c>
      <c r="C67" s="568" t="s">
        <v>675</v>
      </c>
      <c r="D67" s="559" t="s">
        <v>10</v>
      </c>
      <c r="E67" s="568" t="s">
        <v>603</v>
      </c>
      <c r="F67" s="559">
        <v>1</v>
      </c>
      <c r="G67" s="559">
        <v>49</v>
      </c>
      <c r="H67" s="569">
        <f>SUM(G67:G70)</f>
        <v>121</v>
      </c>
      <c r="I67" s="559" t="s">
        <v>11</v>
      </c>
      <c r="J67" s="559" t="s">
        <v>15</v>
      </c>
      <c r="K67" s="559">
        <v>4399</v>
      </c>
      <c r="L67" s="570" t="s">
        <v>676</v>
      </c>
    </row>
    <row r="68" spans="1:12" ht="13.5" customHeight="1" x14ac:dyDescent="0.2">
      <c r="A68" s="550">
        <v>51</v>
      </c>
      <c r="B68" s="551" t="s">
        <v>586</v>
      </c>
      <c r="C68" s="551" t="s">
        <v>675</v>
      </c>
      <c r="D68" s="550" t="s">
        <v>10</v>
      </c>
      <c r="E68" s="551" t="s">
        <v>677</v>
      </c>
      <c r="F68" s="550">
        <v>1</v>
      </c>
      <c r="G68" s="550">
        <v>24</v>
      </c>
      <c r="H68" s="571"/>
      <c r="I68" s="550" t="s">
        <v>11</v>
      </c>
      <c r="J68" s="550" t="s">
        <v>15</v>
      </c>
      <c r="K68" s="550">
        <v>2155</v>
      </c>
      <c r="L68" s="572" t="s">
        <v>678</v>
      </c>
    </row>
    <row r="69" spans="1:12" x14ac:dyDescent="0.2">
      <c r="A69" s="550">
        <v>52</v>
      </c>
      <c r="B69" s="551" t="s">
        <v>586</v>
      </c>
      <c r="C69" s="551" t="s">
        <v>675</v>
      </c>
      <c r="D69" s="550" t="s">
        <v>10</v>
      </c>
      <c r="E69" s="551" t="s">
        <v>679</v>
      </c>
      <c r="F69" s="550">
        <v>1</v>
      </c>
      <c r="G69" s="550">
        <v>24</v>
      </c>
      <c r="H69" s="573"/>
      <c r="I69" s="550" t="s">
        <v>11</v>
      </c>
      <c r="J69" s="550" t="s">
        <v>15</v>
      </c>
      <c r="K69" s="550">
        <v>2155</v>
      </c>
      <c r="L69" s="572" t="s">
        <v>680</v>
      </c>
    </row>
    <row r="70" spans="1:12" ht="13.5" thickBot="1" x14ac:dyDescent="0.25">
      <c r="A70" s="555">
        <v>53</v>
      </c>
      <c r="B70" s="556" t="s">
        <v>586</v>
      </c>
      <c r="C70" s="556" t="s">
        <v>675</v>
      </c>
      <c r="D70" s="555" t="s">
        <v>10</v>
      </c>
      <c r="E70" s="556" t="s">
        <v>681</v>
      </c>
      <c r="F70" s="555">
        <v>1</v>
      </c>
      <c r="G70" s="555">
        <v>24</v>
      </c>
      <c r="H70" s="574"/>
      <c r="I70" s="555" t="s">
        <v>11</v>
      </c>
      <c r="J70" s="555" t="s">
        <v>15</v>
      </c>
      <c r="K70" s="555">
        <v>2155</v>
      </c>
      <c r="L70" s="564" t="s">
        <v>682</v>
      </c>
    </row>
    <row r="71" spans="1:12" ht="13.5" customHeight="1" x14ac:dyDescent="0.2">
      <c r="A71" s="559">
        <v>54</v>
      </c>
      <c r="B71" s="551" t="s">
        <v>586</v>
      </c>
      <c r="C71" s="551" t="s">
        <v>683</v>
      </c>
      <c r="D71" s="550" t="s">
        <v>10</v>
      </c>
      <c r="E71" s="551" t="s">
        <v>591</v>
      </c>
      <c r="F71" s="550">
        <v>2</v>
      </c>
      <c r="G71" s="550">
        <v>50</v>
      </c>
      <c r="H71" s="576">
        <f>SUM(G71:G72)</f>
        <v>148</v>
      </c>
      <c r="I71" s="550" t="s">
        <v>11</v>
      </c>
      <c r="J71" s="550" t="s">
        <v>15</v>
      </c>
      <c r="K71" s="550">
        <v>5105</v>
      </c>
      <c r="L71" s="572" t="s">
        <v>607</v>
      </c>
    </row>
    <row r="72" spans="1:12" ht="13.5" thickBot="1" x14ac:dyDescent="0.25">
      <c r="A72" s="555">
        <v>55</v>
      </c>
      <c r="B72" s="556" t="s">
        <v>586</v>
      </c>
      <c r="C72" s="556" t="s">
        <v>683</v>
      </c>
      <c r="D72" s="555" t="s">
        <v>10</v>
      </c>
      <c r="E72" s="556" t="s">
        <v>684</v>
      </c>
      <c r="F72" s="555">
        <v>2</v>
      </c>
      <c r="G72" s="555">
        <v>98</v>
      </c>
      <c r="H72" s="557"/>
      <c r="I72" s="555" t="s">
        <v>11</v>
      </c>
      <c r="J72" s="555" t="s">
        <v>15</v>
      </c>
      <c r="K72" s="555">
        <v>10007</v>
      </c>
      <c r="L72" s="564" t="s">
        <v>589</v>
      </c>
    </row>
    <row r="73" spans="1:12" x14ac:dyDescent="0.2">
      <c r="A73" s="559">
        <v>56</v>
      </c>
      <c r="B73" s="551" t="s">
        <v>586</v>
      </c>
      <c r="C73" s="551" t="s">
        <v>685</v>
      </c>
      <c r="D73" s="550" t="s">
        <v>10</v>
      </c>
      <c r="E73" s="551" t="s">
        <v>686</v>
      </c>
      <c r="F73" s="550">
        <v>1</v>
      </c>
      <c r="G73" s="550">
        <v>30</v>
      </c>
      <c r="H73" s="550">
        <f>SUM(G73:G78)</f>
        <v>280</v>
      </c>
      <c r="I73" s="550" t="s">
        <v>11</v>
      </c>
      <c r="J73" s="550" t="s">
        <v>15</v>
      </c>
      <c r="K73" s="550">
        <v>3972</v>
      </c>
      <c r="L73" s="572" t="s">
        <v>612</v>
      </c>
    </row>
    <row r="74" spans="1:12" x14ac:dyDescent="0.2">
      <c r="A74" s="550">
        <v>57</v>
      </c>
      <c r="B74" s="551" t="s">
        <v>586</v>
      </c>
      <c r="C74" s="551" t="s">
        <v>685</v>
      </c>
      <c r="D74" s="550" t="s">
        <v>10</v>
      </c>
      <c r="E74" s="551" t="s">
        <v>687</v>
      </c>
      <c r="F74" s="550">
        <v>1</v>
      </c>
      <c r="G74" s="550">
        <v>48</v>
      </c>
      <c r="H74" s="552"/>
      <c r="I74" s="550" t="s">
        <v>11</v>
      </c>
      <c r="J74" s="550" t="s">
        <v>15</v>
      </c>
      <c r="K74" s="550">
        <v>6355</v>
      </c>
      <c r="L74" s="572" t="s">
        <v>612</v>
      </c>
    </row>
    <row r="75" spans="1:12" x14ac:dyDescent="0.2">
      <c r="A75" s="550">
        <v>58</v>
      </c>
      <c r="B75" s="551" t="s">
        <v>586</v>
      </c>
      <c r="C75" s="551" t="s">
        <v>685</v>
      </c>
      <c r="D75" s="550" t="s">
        <v>10</v>
      </c>
      <c r="E75" s="551" t="s">
        <v>688</v>
      </c>
      <c r="F75" s="550">
        <v>1</v>
      </c>
      <c r="G75" s="550">
        <v>28</v>
      </c>
      <c r="H75" s="573"/>
      <c r="I75" s="550" t="s">
        <v>11</v>
      </c>
      <c r="J75" s="550" t="s">
        <v>15</v>
      </c>
      <c r="K75" s="550">
        <v>3707</v>
      </c>
      <c r="L75" s="572" t="s">
        <v>689</v>
      </c>
    </row>
    <row r="76" spans="1:12" x14ac:dyDescent="0.2">
      <c r="A76" s="550">
        <v>59</v>
      </c>
      <c r="B76" s="551" t="s">
        <v>586</v>
      </c>
      <c r="C76" s="551" t="s">
        <v>685</v>
      </c>
      <c r="D76" s="550" t="s">
        <v>10</v>
      </c>
      <c r="E76" s="551" t="s">
        <v>686</v>
      </c>
      <c r="F76" s="550">
        <v>1</v>
      </c>
      <c r="G76" s="550">
        <v>30</v>
      </c>
      <c r="H76" s="554"/>
      <c r="I76" s="550" t="s">
        <v>11</v>
      </c>
      <c r="J76" s="550" t="s">
        <v>15</v>
      </c>
      <c r="K76" s="550">
        <v>3972</v>
      </c>
      <c r="L76" s="572" t="s">
        <v>690</v>
      </c>
    </row>
    <row r="77" spans="1:12" x14ac:dyDescent="0.2">
      <c r="A77" s="550">
        <v>60</v>
      </c>
      <c r="B77" s="551" t="s">
        <v>586</v>
      </c>
      <c r="C77" s="551" t="s">
        <v>685</v>
      </c>
      <c r="D77" s="550" t="s">
        <v>10</v>
      </c>
      <c r="E77" s="551" t="s">
        <v>687</v>
      </c>
      <c r="F77" s="550">
        <v>1</v>
      </c>
      <c r="G77" s="550">
        <v>48</v>
      </c>
      <c r="H77" s="571"/>
      <c r="I77" s="550" t="s">
        <v>11</v>
      </c>
      <c r="J77" s="550" t="s">
        <v>15</v>
      </c>
      <c r="K77" s="550">
        <v>6355</v>
      </c>
      <c r="L77" s="572" t="s">
        <v>690</v>
      </c>
    </row>
    <row r="78" spans="1:12" ht="13.5" thickBot="1" x14ac:dyDescent="0.25">
      <c r="A78" s="555">
        <v>61</v>
      </c>
      <c r="B78" s="556" t="s">
        <v>586</v>
      </c>
      <c r="C78" s="556" t="s">
        <v>685</v>
      </c>
      <c r="D78" s="555" t="s">
        <v>10</v>
      </c>
      <c r="E78" s="556" t="s">
        <v>687</v>
      </c>
      <c r="F78" s="555">
        <v>2</v>
      </c>
      <c r="G78" s="555">
        <v>96</v>
      </c>
      <c r="H78" s="574"/>
      <c r="I78" s="555" t="s">
        <v>11</v>
      </c>
      <c r="J78" s="555" t="s">
        <v>15</v>
      </c>
      <c r="K78" s="555">
        <v>12710</v>
      </c>
      <c r="L78" s="564" t="s">
        <v>691</v>
      </c>
    </row>
    <row r="79" spans="1:12" ht="13.5" thickBot="1" x14ac:dyDescent="0.25">
      <c r="A79" s="565">
        <v>62</v>
      </c>
      <c r="B79" s="566" t="s">
        <v>586</v>
      </c>
      <c r="C79" s="566" t="s">
        <v>692</v>
      </c>
      <c r="D79" s="565" t="s">
        <v>10</v>
      </c>
      <c r="E79" s="566" t="s">
        <v>693</v>
      </c>
      <c r="F79" s="565">
        <v>2</v>
      </c>
      <c r="G79" s="565">
        <v>96</v>
      </c>
      <c r="H79" s="565">
        <v>96</v>
      </c>
      <c r="I79" s="565" t="s">
        <v>11</v>
      </c>
      <c r="J79" s="565" t="s">
        <v>15</v>
      </c>
      <c r="K79" s="565">
        <v>24302</v>
      </c>
      <c r="L79" s="567" t="s">
        <v>589</v>
      </c>
    </row>
    <row r="80" spans="1:12" ht="13.5" thickBot="1" x14ac:dyDescent="0.25">
      <c r="A80" s="565">
        <v>63</v>
      </c>
      <c r="B80" s="566" t="s">
        <v>586</v>
      </c>
      <c r="C80" s="566" t="s">
        <v>694</v>
      </c>
      <c r="D80" s="565" t="s">
        <v>10</v>
      </c>
      <c r="E80" s="566" t="s">
        <v>695</v>
      </c>
      <c r="F80" s="565">
        <v>2</v>
      </c>
      <c r="G80" s="565">
        <v>91</v>
      </c>
      <c r="H80" s="565">
        <v>91</v>
      </c>
      <c r="I80" s="565" t="s">
        <v>11</v>
      </c>
      <c r="J80" s="565" t="s">
        <v>15</v>
      </c>
      <c r="K80" s="565">
        <v>19775</v>
      </c>
      <c r="L80" s="567" t="s">
        <v>612</v>
      </c>
    </row>
    <row r="81" spans="1:13" x14ac:dyDescent="0.2">
      <c r="A81" s="559">
        <v>64</v>
      </c>
      <c r="B81" s="568" t="s">
        <v>586</v>
      </c>
      <c r="C81" s="568" t="s">
        <v>696</v>
      </c>
      <c r="D81" s="559" t="s">
        <v>10</v>
      </c>
      <c r="E81" s="568" t="s">
        <v>697</v>
      </c>
      <c r="F81" s="559">
        <v>2</v>
      </c>
      <c r="G81" s="559">
        <v>82</v>
      </c>
      <c r="H81" s="571">
        <f>SUM(G81:G83)</f>
        <v>130</v>
      </c>
      <c r="I81" s="559" t="s">
        <v>11</v>
      </c>
      <c r="J81" s="559" t="s">
        <v>15</v>
      </c>
      <c r="K81" s="559">
        <v>14620</v>
      </c>
      <c r="L81" s="570" t="s">
        <v>607</v>
      </c>
      <c r="M81" s="456"/>
    </row>
    <row r="82" spans="1:13" x14ac:dyDescent="0.2">
      <c r="A82" s="550">
        <v>65</v>
      </c>
      <c r="B82" s="551" t="s">
        <v>586</v>
      </c>
      <c r="C82" s="551" t="s">
        <v>698</v>
      </c>
      <c r="D82" s="550" t="s">
        <v>10</v>
      </c>
      <c r="E82" s="551" t="s">
        <v>699</v>
      </c>
      <c r="F82" s="550">
        <v>1</v>
      </c>
      <c r="G82" s="550">
        <v>24</v>
      </c>
      <c r="H82" s="554"/>
      <c r="I82" s="550" t="s">
        <v>11</v>
      </c>
      <c r="J82" s="550" t="s">
        <v>15</v>
      </c>
      <c r="K82" s="550">
        <v>4318</v>
      </c>
      <c r="L82" s="572" t="s">
        <v>700</v>
      </c>
    </row>
    <row r="83" spans="1:13" ht="13.5" thickBot="1" x14ac:dyDescent="0.25">
      <c r="A83" s="555">
        <v>66</v>
      </c>
      <c r="B83" s="556" t="s">
        <v>586</v>
      </c>
      <c r="C83" s="556" t="s">
        <v>698</v>
      </c>
      <c r="D83" s="555" t="s">
        <v>10</v>
      </c>
      <c r="E83" s="556" t="s">
        <v>699</v>
      </c>
      <c r="F83" s="555">
        <v>1</v>
      </c>
      <c r="G83" s="555">
        <v>24</v>
      </c>
      <c r="H83" s="557"/>
      <c r="I83" s="555" t="s">
        <v>11</v>
      </c>
      <c r="J83" s="555" t="s">
        <v>15</v>
      </c>
      <c r="K83" s="555">
        <v>0</v>
      </c>
      <c r="L83" s="564" t="s">
        <v>682</v>
      </c>
    </row>
    <row r="84" spans="1:13" x14ac:dyDescent="0.2">
      <c r="A84" s="559">
        <v>67</v>
      </c>
      <c r="B84" s="448" t="s">
        <v>593</v>
      </c>
      <c r="C84" s="448" t="s">
        <v>701</v>
      </c>
      <c r="D84" s="577" t="s">
        <v>10</v>
      </c>
      <c r="E84" s="448" t="s">
        <v>702</v>
      </c>
      <c r="F84" s="577">
        <v>1</v>
      </c>
      <c r="G84" s="577">
        <v>48</v>
      </c>
      <c r="H84" s="578">
        <f t="shared" ref="H84" si="0">SUM(G84:G88)</f>
        <v>138</v>
      </c>
      <c r="I84" s="550" t="s">
        <v>11</v>
      </c>
      <c r="J84" s="550" t="s">
        <v>15</v>
      </c>
      <c r="K84" s="550">
        <v>7649</v>
      </c>
      <c r="L84" s="563"/>
    </row>
    <row r="85" spans="1:13" x14ac:dyDescent="0.2">
      <c r="A85" s="550">
        <v>68</v>
      </c>
      <c r="B85" s="448" t="s">
        <v>593</v>
      </c>
      <c r="C85" s="448" t="s">
        <v>703</v>
      </c>
      <c r="D85" s="577" t="s">
        <v>10</v>
      </c>
      <c r="E85" s="448" t="s">
        <v>704</v>
      </c>
      <c r="F85" s="577">
        <v>1</v>
      </c>
      <c r="G85" s="577">
        <v>28</v>
      </c>
      <c r="H85" s="579"/>
      <c r="I85" s="550" t="s">
        <v>11</v>
      </c>
      <c r="J85" s="550" t="s">
        <v>15</v>
      </c>
      <c r="K85" s="550" t="s">
        <v>633</v>
      </c>
      <c r="L85" s="572"/>
    </row>
    <row r="86" spans="1:13" x14ac:dyDescent="0.2">
      <c r="A86" s="550">
        <v>69</v>
      </c>
      <c r="B86" s="448" t="s">
        <v>593</v>
      </c>
      <c r="C86" s="448" t="s">
        <v>703</v>
      </c>
      <c r="D86" s="577" t="s">
        <v>10</v>
      </c>
      <c r="E86" s="448" t="s">
        <v>705</v>
      </c>
      <c r="F86" s="577">
        <v>1</v>
      </c>
      <c r="G86" s="577">
        <v>24</v>
      </c>
      <c r="H86" s="530"/>
      <c r="I86" s="550" t="s">
        <v>11</v>
      </c>
      <c r="J86" s="550" t="s">
        <v>15</v>
      </c>
      <c r="K86" s="550" t="s">
        <v>633</v>
      </c>
      <c r="L86" s="572"/>
    </row>
    <row r="87" spans="1:13" x14ac:dyDescent="0.2">
      <c r="A87" s="550">
        <v>70</v>
      </c>
      <c r="B87" s="448" t="s">
        <v>593</v>
      </c>
      <c r="C87" s="448" t="s">
        <v>703</v>
      </c>
      <c r="D87" s="577" t="s">
        <v>10</v>
      </c>
      <c r="E87" s="448" t="s">
        <v>706</v>
      </c>
      <c r="F87" s="577">
        <v>1</v>
      </c>
      <c r="G87" s="577">
        <v>20</v>
      </c>
      <c r="H87" s="530"/>
      <c r="I87" s="550" t="s">
        <v>0</v>
      </c>
      <c r="J87" s="550" t="s">
        <v>15</v>
      </c>
      <c r="K87" s="550" t="s">
        <v>633</v>
      </c>
      <c r="L87" s="572"/>
    </row>
    <row r="88" spans="1:13" ht="13.5" thickBot="1" x14ac:dyDescent="0.25">
      <c r="A88" s="555">
        <v>71</v>
      </c>
      <c r="B88" s="519" t="s">
        <v>593</v>
      </c>
      <c r="C88" s="519" t="s">
        <v>703</v>
      </c>
      <c r="D88" s="520" t="s">
        <v>10</v>
      </c>
      <c r="E88" s="519" t="s">
        <v>707</v>
      </c>
      <c r="F88" s="520">
        <v>1</v>
      </c>
      <c r="G88" s="520">
        <v>18</v>
      </c>
      <c r="H88" s="532"/>
      <c r="I88" s="555" t="s">
        <v>11</v>
      </c>
      <c r="J88" s="555" t="s">
        <v>15</v>
      </c>
      <c r="K88" s="555" t="s">
        <v>633</v>
      </c>
      <c r="L88" s="564"/>
    </row>
    <row r="89" spans="1:13" x14ac:dyDescent="0.2">
      <c r="A89" s="559">
        <v>72</v>
      </c>
      <c r="B89" s="526" t="s">
        <v>593</v>
      </c>
      <c r="C89" s="526" t="s">
        <v>708</v>
      </c>
      <c r="D89" s="517" t="s">
        <v>10</v>
      </c>
      <c r="E89" s="526" t="s">
        <v>709</v>
      </c>
      <c r="F89" s="517">
        <v>1</v>
      </c>
      <c r="G89" s="517">
        <v>49</v>
      </c>
      <c r="H89" s="578">
        <f>SUM(G89:G90)</f>
        <v>73</v>
      </c>
      <c r="I89" s="559" t="s">
        <v>11</v>
      </c>
      <c r="J89" s="559" t="s">
        <v>15</v>
      </c>
      <c r="K89" s="559">
        <v>16743</v>
      </c>
      <c r="L89" s="570"/>
    </row>
    <row r="90" spans="1:13" ht="13.5" thickBot="1" x14ac:dyDescent="0.25">
      <c r="A90" s="555">
        <v>73</v>
      </c>
      <c r="B90" s="519" t="s">
        <v>593</v>
      </c>
      <c r="C90" s="519" t="s">
        <v>710</v>
      </c>
      <c r="D90" s="520" t="s">
        <v>10</v>
      </c>
      <c r="E90" s="519" t="s">
        <v>711</v>
      </c>
      <c r="F90" s="520">
        <v>1</v>
      </c>
      <c r="G90" s="520">
        <v>24</v>
      </c>
      <c r="H90" s="521"/>
      <c r="I90" s="555" t="s">
        <v>11</v>
      </c>
      <c r="J90" s="555" t="s">
        <v>15</v>
      </c>
      <c r="K90" s="555" t="s">
        <v>633</v>
      </c>
      <c r="L90" s="564"/>
    </row>
    <row r="91" spans="1:13" ht="13.5" thickBot="1" x14ac:dyDescent="0.25">
      <c r="A91" s="565">
        <v>74</v>
      </c>
      <c r="B91" s="580" t="s">
        <v>593</v>
      </c>
      <c r="C91" s="580" t="s">
        <v>712</v>
      </c>
      <c r="D91" s="511" t="s">
        <v>10</v>
      </c>
      <c r="E91" s="580" t="s">
        <v>713</v>
      </c>
      <c r="F91" s="511">
        <v>2</v>
      </c>
      <c r="G91" s="511">
        <v>90</v>
      </c>
      <c r="H91" s="581">
        <f>SUM(G91:G91)</f>
        <v>90</v>
      </c>
      <c r="I91" s="565" t="s">
        <v>0</v>
      </c>
      <c r="J91" s="565" t="s">
        <v>15</v>
      </c>
      <c r="K91" s="565">
        <v>0</v>
      </c>
      <c r="L91" s="567"/>
    </row>
    <row r="92" spans="1:13" ht="13.5" thickBot="1" x14ac:dyDescent="0.25">
      <c r="A92" s="565">
        <v>75</v>
      </c>
      <c r="B92" s="580" t="s">
        <v>593</v>
      </c>
      <c r="C92" s="580" t="s">
        <v>714</v>
      </c>
      <c r="D92" s="511" t="s">
        <v>10</v>
      </c>
      <c r="E92" s="580" t="s">
        <v>715</v>
      </c>
      <c r="F92" s="511">
        <v>2</v>
      </c>
      <c r="G92" s="511">
        <v>72</v>
      </c>
      <c r="H92" s="581">
        <f>SUM(G92:G92)</f>
        <v>72</v>
      </c>
      <c r="I92" s="565" t="s">
        <v>11</v>
      </c>
      <c r="J92" s="565" t="s">
        <v>15</v>
      </c>
      <c r="K92" s="565">
        <v>3563</v>
      </c>
      <c r="L92" s="567"/>
    </row>
    <row r="93" spans="1:13" ht="39" customHeight="1" thickBot="1" x14ac:dyDescent="0.25">
      <c r="A93" s="565">
        <v>76</v>
      </c>
      <c r="B93" s="580" t="s">
        <v>593</v>
      </c>
      <c r="C93" s="580" t="s">
        <v>716</v>
      </c>
      <c r="D93" s="511" t="s">
        <v>10</v>
      </c>
      <c r="E93" s="580" t="s">
        <v>717</v>
      </c>
      <c r="F93" s="511">
        <v>5</v>
      </c>
      <c r="G93" s="511">
        <v>80</v>
      </c>
      <c r="H93" s="581">
        <v>80</v>
      </c>
      <c r="I93" s="565" t="s">
        <v>11</v>
      </c>
      <c r="J93" s="565" t="s">
        <v>15</v>
      </c>
      <c r="K93" s="565" t="e">
        <f>3330+#REF!+#REF!+#REF!+#REF!</f>
        <v>#REF!</v>
      </c>
      <c r="L93" s="567" t="s">
        <v>718</v>
      </c>
    </row>
    <row r="94" spans="1:13" x14ac:dyDescent="0.2">
      <c r="A94" s="559">
        <v>77</v>
      </c>
      <c r="B94" s="582" t="s">
        <v>593</v>
      </c>
      <c r="C94" s="582" t="s">
        <v>719</v>
      </c>
      <c r="D94" s="583" t="s">
        <v>10</v>
      </c>
      <c r="E94" s="582" t="s">
        <v>720</v>
      </c>
      <c r="F94" s="583">
        <v>1</v>
      </c>
      <c r="G94" s="583">
        <v>24</v>
      </c>
      <c r="H94" s="584">
        <f>SUM(G94:G96)</f>
        <v>70</v>
      </c>
      <c r="I94" s="561" t="s">
        <v>11</v>
      </c>
      <c r="J94" s="561" t="s">
        <v>15</v>
      </c>
      <c r="K94" s="561">
        <v>1039</v>
      </c>
      <c r="L94" s="563"/>
    </row>
    <row r="95" spans="1:13" x14ac:dyDescent="0.2">
      <c r="A95" s="550">
        <v>78</v>
      </c>
      <c r="B95" s="448" t="s">
        <v>593</v>
      </c>
      <c r="C95" s="448" t="s">
        <v>719</v>
      </c>
      <c r="D95" s="577" t="s">
        <v>10</v>
      </c>
      <c r="E95" s="448" t="s">
        <v>720</v>
      </c>
      <c r="F95" s="577">
        <v>1</v>
      </c>
      <c r="G95" s="577">
        <v>24</v>
      </c>
      <c r="H95" s="585"/>
      <c r="I95" s="550" t="s">
        <v>11</v>
      </c>
      <c r="J95" s="550" t="s">
        <v>15</v>
      </c>
      <c r="K95" s="550">
        <v>1038</v>
      </c>
      <c r="L95" s="572"/>
    </row>
    <row r="96" spans="1:13" ht="13.5" thickBot="1" x14ac:dyDescent="0.25">
      <c r="A96" s="555">
        <v>79</v>
      </c>
      <c r="B96" s="519" t="s">
        <v>593</v>
      </c>
      <c r="C96" s="519" t="s">
        <v>719</v>
      </c>
      <c r="D96" s="520" t="s">
        <v>10</v>
      </c>
      <c r="E96" s="519" t="s">
        <v>721</v>
      </c>
      <c r="F96" s="520">
        <v>1</v>
      </c>
      <c r="G96" s="520">
        <v>22</v>
      </c>
      <c r="H96" s="521"/>
      <c r="I96" s="555" t="s">
        <v>11</v>
      </c>
      <c r="J96" s="555" t="s">
        <v>15</v>
      </c>
      <c r="K96" s="555">
        <v>1038</v>
      </c>
      <c r="L96" s="564"/>
    </row>
    <row r="97" spans="1:12" ht="13.5" thickBot="1" x14ac:dyDescent="0.25">
      <c r="A97" s="565">
        <v>80</v>
      </c>
      <c r="B97" s="580" t="s">
        <v>593</v>
      </c>
      <c r="C97" s="580" t="s">
        <v>722</v>
      </c>
      <c r="D97" s="511" t="s">
        <v>10</v>
      </c>
      <c r="E97" s="580" t="s">
        <v>723</v>
      </c>
      <c r="F97" s="511">
        <v>4</v>
      </c>
      <c r="G97" s="511">
        <v>98</v>
      </c>
      <c r="H97" s="581">
        <v>98</v>
      </c>
      <c r="I97" s="565" t="s">
        <v>11</v>
      </c>
      <c r="J97" s="565" t="s">
        <v>15</v>
      </c>
      <c r="K97" s="565">
        <v>0</v>
      </c>
      <c r="L97" s="567"/>
    </row>
    <row r="98" spans="1:12" x14ac:dyDescent="0.2">
      <c r="A98" s="559">
        <v>81</v>
      </c>
      <c r="B98" s="526" t="s">
        <v>593</v>
      </c>
      <c r="C98" s="526" t="s">
        <v>724</v>
      </c>
      <c r="D98" s="517" t="s">
        <v>10</v>
      </c>
      <c r="E98" s="526" t="s">
        <v>725</v>
      </c>
      <c r="F98" s="517">
        <v>3</v>
      </c>
      <c r="G98" s="517">
        <v>76</v>
      </c>
      <c r="H98" s="579">
        <f>SUM(G98:G99)</f>
        <v>100</v>
      </c>
      <c r="I98" s="559" t="s">
        <v>11</v>
      </c>
      <c r="J98" s="559" t="s">
        <v>15</v>
      </c>
      <c r="K98" s="559" t="e">
        <f>2031+#REF!+#REF!</f>
        <v>#REF!</v>
      </c>
      <c r="L98" s="570"/>
    </row>
    <row r="99" spans="1:12" ht="13.5" thickBot="1" x14ac:dyDescent="0.25">
      <c r="A99" s="555">
        <v>82</v>
      </c>
      <c r="B99" s="519" t="s">
        <v>593</v>
      </c>
      <c r="C99" s="519" t="s">
        <v>726</v>
      </c>
      <c r="D99" s="520" t="s">
        <v>10</v>
      </c>
      <c r="E99" s="519" t="s">
        <v>727</v>
      </c>
      <c r="F99" s="520">
        <v>1</v>
      </c>
      <c r="G99" s="520">
        <v>24</v>
      </c>
      <c r="H99" s="532"/>
      <c r="I99" s="555" t="s">
        <v>11</v>
      </c>
      <c r="J99" s="555" t="s">
        <v>15</v>
      </c>
      <c r="K99" s="555" t="s">
        <v>633</v>
      </c>
      <c r="L99" s="564"/>
    </row>
    <row r="100" spans="1:12" ht="13.5" thickBot="1" x14ac:dyDescent="0.25">
      <c r="A100" s="565">
        <v>83</v>
      </c>
      <c r="B100" s="580" t="s">
        <v>593</v>
      </c>
      <c r="C100" s="580" t="s">
        <v>728</v>
      </c>
      <c r="D100" s="511" t="s">
        <v>10</v>
      </c>
      <c r="E100" s="580" t="s">
        <v>729</v>
      </c>
      <c r="F100" s="511">
        <v>3</v>
      </c>
      <c r="G100" s="511">
        <v>71</v>
      </c>
      <c r="H100" s="581">
        <v>71</v>
      </c>
      <c r="I100" s="565" t="s">
        <v>11</v>
      </c>
      <c r="J100" s="565" t="s">
        <v>15</v>
      </c>
      <c r="K100" s="565" t="e">
        <f>1727+#REF!+#REF!</f>
        <v>#REF!</v>
      </c>
      <c r="L100" s="567"/>
    </row>
    <row r="101" spans="1:12" ht="13.5" thickBot="1" x14ac:dyDescent="0.25">
      <c r="A101" s="565">
        <v>84</v>
      </c>
      <c r="B101" s="580" t="s">
        <v>593</v>
      </c>
      <c r="C101" s="580" t="s">
        <v>730</v>
      </c>
      <c r="D101" s="511" t="s">
        <v>10</v>
      </c>
      <c r="E101" s="580" t="s">
        <v>731</v>
      </c>
      <c r="F101" s="511">
        <v>2</v>
      </c>
      <c r="G101" s="511">
        <v>76</v>
      </c>
      <c r="H101" s="581">
        <v>76</v>
      </c>
      <c r="I101" s="565" t="s">
        <v>11</v>
      </c>
      <c r="J101" s="565" t="s">
        <v>15</v>
      </c>
      <c r="K101" s="565">
        <v>6356</v>
      </c>
      <c r="L101" s="567"/>
    </row>
    <row r="102" spans="1:12" x14ac:dyDescent="0.2">
      <c r="A102" s="559">
        <v>85</v>
      </c>
      <c r="B102" s="526" t="s">
        <v>593</v>
      </c>
      <c r="C102" s="526" t="s">
        <v>732</v>
      </c>
      <c r="D102" s="517" t="s">
        <v>10</v>
      </c>
      <c r="E102" s="526" t="s">
        <v>733</v>
      </c>
      <c r="F102" s="517">
        <v>1</v>
      </c>
      <c r="G102" s="517">
        <v>22</v>
      </c>
      <c r="H102" s="579">
        <f>SUM(G102:G104)</f>
        <v>72</v>
      </c>
      <c r="I102" s="559" t="s">
        <v>11</v>
      </c>
      <c r="J102" s="559" t="s">
        <v>15</v>
      </c>
      <c r="K102" s="559">
        <v>2613</v>
      </c>
      <c r="L102" s="570"/>
    </row>
    <row r="103" spans="1:12" x14ac:dyDescent="0.2">
      <c r="A103" s="550">
        <v>86</v>
      </c>
      <c r="B103" s="448" t="s">
        <v>593</v>
      </c>
      <c r="C103" s="448" t="s">
        <v>734</v>
      </c>
      <c r="D103" s="577" t="s">
        <v>10</v>
      </c>
      <c r="E103" s="448" t="s">
        <v>735</v>
      </c>
      <c r="F103" s="577">
        <v>1</v>
      </c>
      <c r="G103" s="577">
        <v>25</v>
      </c>
      <c r="H103" s="530"/>
      <c r="I103" s="550" t="s">
        <v>11</v>
      </c>
      <c r="J103" s="550" t="s">
        <v>15</v>
      </c>
      <c r="K103" s="550" t="s">
        <v>633</v>
      </c>
      <c r="L103" s="572"/>
    </row>
    <row r="104" spans="1:12" ht="13.5" thickBot="1" x14ac:dyDescent="0.25">
      <c r="A104" s="555">
        <v>87</v>
      </c>
      <c r="B104" s="519" t="s">
        <v>593</v>
      </c>
      <c r="C104" s="519" t="s">
        <v>734</v>
      </c>
      <c r="D104" s="520" t="s">
        <v>10</v>
      </c>
      <c r="E104" s="519" t="s">
        <v>735</v>
      </c>
      <c r="F104" s="520">
        <v>1</v>
      </c>
      <c r="G104" s="520">
        <v>25</v>
      </c>
      <c r="H104" s="532"/>
      <c r="I104" s="555" t="s">
        <v>11</v>
      </c>
      <c r="J104" s="555" t="s">
        <v>15</v>
      </c>
      <c r="K104" s="555" t="s">
        <v>633</v>
      </c>
      <c r="L104" s="564"/>
    </row>
    <row r="105" spans="1:12" x14ac:dyDescent="0.2">
      <c r="A105" s="559">
        <v>88</v>
      </c>
      <c r="B105" s="526" t="s">
        <v>593</v>
      </c>
      <c r="C105" s="526" t="s">
        <v>736</v>
      </c>
      <c r="D105" s="517" t="s">
        <v>10</v>
      </c>
      <c r="E105" s="526" t="s">
        <v>737</v>
      </c>
      <c r="F105" s="517">
        <v>2</v>
      </c>
      <c r="G105" s="517">
        <v>90</v>
      </c>
      <c r="H105" s="579">
        <f>SUM(G105:G106)</f>
        <v>118</v>
      </c>
      <c r="I105" s="559" t="s">
        <v>11</v>
      </c>
      <c r="J105" s="559" t="s">
        <v>15</v>
      </c>
      <c r="K105" s="559">
        <v>9575</v>
      </c>
      <c r="L105" s="570"/>
    </row>
    <row r="106" spans="1:12" ht="13.5" thickBot="1" x14ac:dyDescent="0.25">
      <c r="A106" s="555">
        <v>89</v>
      </c>
      <c r="B106" s="519" t="s">
        <v>593</v>
      </c>
      <c r="C106" s="519" t="s">
        <v>738</v>
      </c>
      <c r="D106" s="520" t="s">
        <v>10</v>
      </c>
      <c r="E106" s="519" t="s">
        <v>739</v>
      </c>
      <c r="F106" s="520">
        <v>1</v>
      </c>
      <c r="G106" s="520">
        <v>28</v>
      </c>
      <c r="H106" s="532"/>
      <c r="I106" s="555" t="s">
        <v>11</v>
      </c>
      <c r="J106" s="555" t="s">
        <v>15</v>
      </c>
      <c r="K106" s="555">
        <v>9000</v>
      </c>
      <c r="L106" s="564"/>
    </row>
    <row r="107" spans="1:12" ht="13.5" thickBot="1" x14ac:dyDescent="0.25">
      <c r="A107" s="565">
        <v>90</v>
      </c>
      <c r="B107" s="580" t="s">
        <v>593</v>
      </c>
      <c r="C107" s="580" t="s">
        <v>740</v>
      </c>
      <c r="D107" s="511" t="s">
        <v>10</v>
      </c>
      <c r="E107" s="580" t="s">
        <v>741</v>
      </c>
      <c r="F107" s="511">
        <v>2</v>
      </c>
      <c r="G107" s="511">
        <v>75</v>
      </c>
      <c r="H107" s="581">
        <v>75</v>
      </c>
      <c r="I107" s="565" t="s">
        <v>11</v>
      </c>
      <c r="J107" s="565" t="s">
        <v>15</v>
      </c>
      <c r="K107" s="565">
        <v>10510</v>
      </c>
      <c r="L107" s="567"/>
    </row>
    <row r="108" spans="1:12" x14ac:dyDescent="0.2">
      <c r="A108" s="559">
        <v>91</v>
      </c>
      <c r="B108" s="526" t="s">
        <v>593</v>
      </c>
      <c r="C108" s="526" t="s">
        <v>742</v>
      </c>
      <c r="D108" s="517" t="s">
        <v>10</v>
      </c>
      <c r="E108" s="526" t="s">
        <v>743</v>
      </c>
      <c r="F108" s="517">
        <v>1</v>
      </c>
      <c r="G108" s="517">
        <v>48</v>
      </c>
      <c r="H108" s="578">
        <f>SUM(G108:G110)</f>
        <v>102</v>
      </c>
      <c r="I108" s="559" t="s">
        <v>11</v>
      </c>
      <c r="J108" s="559" t="s">
        <v>15</v>
      </c>
      <c r="K108" s="559">
        <v>18811</v>
      </c>
      <c r="L108" s="570"/>
    </row>
    <row r="109" spans="1:12" x14ac:dyDescent="0.2">
      <c r="A109" s="550">
        <v>92</v>
      </c>
      <c r="B109" s="448" t="s">
        <v>593</v>
      </c>
      <c r="C109" s="448" t="s">
        <v>744</v>
      </c>
      <c r="D109" s="577" t="s">
        <v>10</v>
      </c>
      <c r="E109" s="448" t="s">
        <v>745</v>
      </c>
      <c r="F109" s="577">
        <v>1</v>
      </c>
      <c r="G109" s="577">
        <v>27</v>
      </c>
      <c r="H109" s="579"/>
      <c r="I109" s="550" t="s">
        <v>11</v>
      </c>
      <c r="J109" s="550" t="s">
        <v>15</v>
      </c>
      <c r="K109" s="550" t="s">
        <v>633</v>
      </c>
      <c r="L109" s="572"/>
    </row>
    <row r="110" spans="1:12" ht="13.5" thickBot="1" x14ac:dyDescent="0.25">
      <c r="A110" s="555">
        <v>93</v>
      </c>
      <c r="B110" s="519" t="s">
        <v>593</v>
      </c>
      <c r="C110" s="519" t="s">
        <v>744</v>
      </c>
      <c r="D110" s="520" t="s">
        <v>10</v>
      </c>
      <c r="E110" s="519" t="s">
        <v>745</v>
      </c>
      <c r="F110" s="520">
        <v>1</v>
      </c>
      <c r="G110" s="520">
        <v>27</v>
      </c>
      <c r="H110" s="532"/>
      <c r="I110" s="555" t="s">
        <v>11</v>
      </c>
      <c r="J110" s="555" t="s">
        <v>15</v>
      </c>
      <c r="K110" s="555" t="s">
        <v>633</v>
      </c>
      <c r="L110" s="564"/>
    </row>
    <row r="111" spans="1:12" x14ac:dyDescent="0.2">
      <c r="A111" s="559">
        <v>94</v>
      </c>
      <c r="B111" s="526" t="s">
        <v>593</v>
      </c>
      <c r="C111" s="526" t="s">
        <v>746</v>
      </c>
      <c r="D111" s="517" t="s">
        <v>264</v>
      </c>
      <c r="E111" s="526" t="s">
        <v>747</v>
      </c>
      <c r="F111" s="517">
        <v>2</v>
      </c>
      <c r="G111" s="517">
        <v>48</v>
      </c>
      <c r="H111" s="579">
        <f>SUM(G111:G112)</f>
        <v>114</v>
      </c>
      <c r="I111" s="559" t="s">
        <v>11</v>
      </c>
      <c r="J111" s="559" t="s">
        <v>322</v>
      </c>
      <c r="K111" s="559">
        <v>0</v>
      </c>
      <c r="L111" s="570"/>
    </row>
    <row r="112" spans="1:12" ht="13.5" thickBot="1" x14ac:dyDescent="0.25">
      <c r="A112" s="555">
        <v>95</v>
      </c>
      <c r="B112" s="519" t="s">
        <v>593</v>
      </c>
      <c r="C112" s="519" t="s">
        <v>748</v>
      </c>
      <c r="D112" s="520" t="s">
        <v>10</v>
      </c>
      <c r="E112" s="519" t="s">
        <v>749</v>
      </c>
      <c r="F112" s="520">
        <v>2</v>
      </c>
      <c r="G112" s="520">
        <v>66</v>
      </c>
      <c r="H112" s="532"/>
      <c r="I112" s="555" t="s">
        <v>11</v>
      </c>
      <c r="J112" s="555" t="s">
        <v>15</v>
      </c>
      <c r="K112" s="555">
        <v>13992</v>
      </c>
      <c r="L112" s="564"/>
    </row>
    <row r="113" spans="1:12" x14ac:dyDescent="0.2">
      <c r="A113" s="559">
        <v>96</v>
      </c>
      <c r="B113" s="526" t="s">
        <v>593</v>
      </c>
      <c r="C113" s="526" t="s">
        <v>750</v>
      </c>
      <c r="D113" s="517" t="s">
        <v>10</v>
      </c>
      <c r="E113" s="526" t="s">
        <v>751</v>
      </c>
      <c r="F113" s="517">
        <v>1</v>
      </c>
      <c r="G113" s="517">
        <v>24</v>
      </c>
      <c r="H113" s="578">
        <f>SUM(G113:G115)</f>
        <v>72</v>
      </c>
      <c r="I113" s="559" t="s">
        <v>11</v>
      </c>
      <c r="J113" s="559" t="s">
        <v>15</v>
      </c>
      <c r="K113" s="559" t="s">
        <v>633</v>
      </c>
      <c r="L113" s="570"/>
    </row>
    <row r="114" spans="1:12" x14ac:dyDescent="0.2">
      <c r="A114" s="550">
        <v>97</v>
      </c>
      <c r="B114" s="448" t="s">
        <v>593</v>
      </c>
      <c r="C114" s="448" t="s">
        <v>752</v>
      </c>
      <c r="D114" s="577" t="s">
        <v>10</v>
      </c>
      <c r="E114" s="448" t="s">
        <v>753</v>
      </c>
      <c r="F114" s="577">
        <v>1</v>
      </c>
      <c r="G114" s="577">
        <v>25</v>
      </c>
      <c r="H114" s="579"/>
      <c r="I114" s="550" t="s">
        <v>11</v>
      </c>
      <c r="J114" s="550" t="s">
        <v>15</v>
      </c>
      <c r="K114" s="550">
        <v>2086</v>
      </c>
      <c r="L114" s="572"/>
    </row>
    <row r="115" spans="1:12" ht="13.5" thickBot="1" x14ac:dyDescent="0.25">
      <c r="A115" s="555">
        <v>98</v>
      </c>
      <c r="B115" s="519" t="s">
        <v>593</v>
      </c>
      <c r="C115" s="519" t="s">
        <v>754</v>
      </c>
      <c r="D115" s="520" t="s">
        <v>10</v>
      </c>
      <c r="E115" s="519" t="s">
        <v>755</v>
      </c>
      <c r="F115" s="520">
        <v>1</v>
      </c>
      <c r="G115" s="520">
        <v>23</v>
      </c>
      <c r="H115" s="532"/>
      <c r="I115" s="555" t="s">
        <v>11</v>
      </c>
      <c r="J115" s="555" t="s">
        <v>15</v>
      </c>
      <c r="K115" s="555">
        <v>0</v>
      </c>
      <c r="L115" s="564"/>
    </row>
    <row r="116" spans="1:12" x14ac:dyDescent="0.2">
      <c r="A116" s="559">
        <v>99</v>
      </c>
      <c r="B116" s="526" t="s">
        <v>593</v>
      </c>
      <c r="C116" s="526" t="s">
        <v>756</v>
      </c>
      <c r="D116" s="517" t="s">
        <v>10</v>
      </c>
      <c r="E116" s="526" t="s">
        <v>757</v>
      </c>
      <c r="F116" s="517">
        <v>1</v>
      </c>
      <c r="G116" s="517">
        <v>25</v>
      </c>
      <c r="H116" s="578">
        <f>SUM(G116:G119)</f>
        <v>215</v>
      </c>
      <c r="I116" s="559" t="s">
        <v>11</v>
      </c>
      <c r="J116" s="559" t="s">
        <v>15</v>
      </c>
      <c r="K116" s="559" t="s">
        <v>633</v>
      </c>
      <c r="L116" s="570"/>
    </row>
    <row r="117" spans="1:12" x14ac:dyDescent="0.2">
      <c r="A117" s="550">
        <v>100</v>
      </c>
      <c r="B117" s="448" t="s">
        <v>593</v>
      </c>
      <c r="C117" s="448" t="s">
        <v>756</v>
      </c>
      <c r="D117" s="577" t="s">
        <v>10</v>
      </c>
      <c r="E117" s="448" t="s">
        <v>758</v>
      </c>
      <c r="F117" s="577">
        <v>1</v>
      </c>
      <c r="G117" s="577">
        <v>24</v>
      </c>
      <c r="H117" s="579"/>
      <c r="I117" s="550" t="s">
        <v>11</v>
      </c>
      <c r="J117" s="550" t="s">
        <v>15</v>
      </c>
      <c r="K117" s="550" t="s">
        <v>633</v>
      </c>
      <c r="L117" s="572"/>
    </row>
    <row r="118" spans="1:12" x14ac:dyDescent="0.2">
      <c r="A118" s="550">
        <v>101</v>
      </c>
      <c r="B118" s="448" t="s">
        <v>593</v>
      </c>
      <c r="C118" s="448" t="s">
        <v>759</v>
      </c>
      <c r="D118" s="577" t="s">
        <v>10</v>
      </c>
      <c r="E118" s="448" t="s">
        <v>630</v>
      </c>
      <c r="F118" s="577">
        <v>2</v>
      </c>
      <c r="G118" s="577">
        <v>98</v>
      </c>
      <c r="H118" s="585"/>
      <c r="I118" s="550" t="s">
        <v>11</v>
      </c>
      <c r="J118" s="550" t="s">
        <v>15</v>
      </c>
      <c r="K118" s="550">
        <v>2376</v>
      </c>
      <c r="L118" s="572"/>
    </row>
    <row r="119" spans="1:12" ht="13.5" thickBot="1" x14ac:dyDescent="0.25">
      <c r="A119" s="555">
        <v>102</v>
      </c>
      <c r="B119" s="519" t="s">
        <v>593</v>
      </c>
      <c r="C119" s="519" t="s">
        <v>760</v>
      </c>
      <c r="D119" s="520" t="s">
        <v>10</v>
      </c>
      <c r="E119" s="519" t="s">
        <v>761</v>
      </c>
      <c r="F119" s="520">
        <v>3</v>
      </c>
      <c r="G119" s="520">
        <v>68</v>
      </c>
      <c r="H119" s="521"/>
      <c r="I119" s="555" t="s">
        <v>11</v>
      </c>
      <c r="J119" s="555" t="s">
        <v>15</v>
      </c>
      <c r="K119" s="555" t="e">
        <f>2376+#REF!+#REF!</f>
        <v>#REF!</v>
      </c>
      <c r="L119" s="564"/>
    </row>
    <row r="120" spans="1:12" ht="13.5" thickBot="1" x14ac:dyDescent="0.25">
      <c r="A120" s="565">
        <v>103</v>
      </c>
      <c r="B120" s="580" t="s">
        <v>593</v>
      </c>
      <c r="C120" s="580" t="s">
        <v>762</v>
      </c>
      <c r="D120" s="511" t="s">
        <v>10</v>
      </c>
      <c r="E120" s="580" t="s">
        <v>763</v>
      </c>
      <c r="F120" s="511">
        <v>2</v>
      </c>
      <c r="G120" s="511">
        <v>70</v>
      </c>
      <c r="H120" s="581">
        <v>70</v>
      </c>
      <c r="I120" s="565" t="s">
        <v>11</v>
      </c>
      <c r="J120" s="565" t="s">
        <v>15</v>
      </c>
      <c r="K120" s="565">
        <v>16263</v>
      </c>
      <c r="L120" s="567"/>
    </row>
    <row r="121" spans="1:12" ht="13.5" thickBot="1" x14ac:dyDescent="0.25">
      <c r="A121" s="565">
        <v>104</v>
      </c>
      <c r="B121" s="580" t="s">
        <v>593</v>
      </c>
      <c r="C121" s="580" t="s">
        <v>764</v>
      </c>
      <c r="D121" s="511" t="s">
        <v>10</v>
      </c>
      <c r="E121" s="580" t="s">
        <v>765</v>
      </c>
      <c r="F121" s="511">
        <v>2</v>
      </c>
      <c r="G121" s="511">
        <v>98</v>
      </c>
      <c r="H121" s="581">
        <v>98</v>
      </c>
      <c r="I121" s="565" t="s">
        <v>11</v>
      </c>
      <c r="J121" s="565" t="s">
        <v>15</v>
      </c>
      <c r="K121" s="565">
        <v>12386</v>
      </c>
      <c r="L121" s="567"/>
    </row>
    <row r="122" spans="1:12" x14ac:dyDescent="0.2">
      <c r="A122" s="559">
        <v>105</v>
      </c>
      <c r="B122" s="526" t="s">
        <v>593</v>
      </c>
      <c r="C122" s="526" t="s">
        <v>766</v>
      </c>
      <c r="D122" s="517" t="s">
        <v>10</v>
      </c>
      <c r="E122" s="526" t="s">
        <v>767</v>
      </c>
      <c r="F122" s="517">
        <v>1</v>
      </c>
      <c r="G122" s="517">
        <v>25</v>
      </c>
      <c r="H122" s="578">
        <f>SUM(G122:G124)</f>
        <v>72</v>
      </c>
      <c r="I122" s="559" t="s">
        <v>11</v>
      </c>
      <c r="J122" s="559" t="s">
        <v>15</v>
      </c>
      <c r="K122" s="559">
        <v>4114</v>
      </c>
      <c r="L122" s="570"/>
    </row>
    <row r="123" spans="1:12" x14ac:dyDescent="0.2">
      <c r="A123" s="550">
        <v>106</v>
      </c>
      <c r="B123" s="448" t="s">
        <v>593</v>
      </c>
      <c r="C123" s="448" t="s">
        <v>768</v>
      </c>
      <c r="D123" s="577" t="s">
        <v>10</v>
      </c>
      <c r="E123" s="448" t="s">
        <v>769</v>
      </c>
      <c r="F123" s="577">
        <v>1</v>
      </c>
      <c r="G123" s="577">
        <v>25</v>
      </c>
      <c r="H123" s="579"/>
      <c r="I123" s="550" t="s">
        <v>11</v>
      </c>
      <c r="J123" s="550" t="s">
        <v>15</v>
      </c>
      <c r="K123" s="550" t="s">
        <v>633</v>
      </c>
      <c r="L123" s="572"/>
    </row>
    <row r="124" spans="1:12" ht="13.5" thickBot="1" x14ac:dyDescent="0.25">
      <c r="A124" s="555">
        <v>107</v>
      </c>
      <c r="B124" s="519" t="s">
        <v>593</v>
      </c>
      <c r="C124" s="519" t="s">
        <v>768</v>
      </c>
      <c r="D124" s="520" t="s">
        <v>10</v>
      </c>
      <c r="E124" s="519" t="s">
        <v>770</v>
      </c>
      <c r="F124" s="520">
        <v>1</v>
      </c>
      <c r="G124" s="520">
        <v>22</v>
      </c>
      <c r="H124" s="532"/>
      <c r="I124" s="555" t="s">
        <v>11</v>
      </c>
      <c r="J124" s="555" t="s">
        <v>15</v>
      </c>
      <c r="K124" s="555" t="s">
        <v>633</v>
      </c>
      <c r="L124" s="564"/>
    </row>
    <row r="125" spans="1:12" ht="13.5" thickBot="1" x14ac:dyDescent="0.25">
      <c r="A125" s="565">
        <v>108</v>
      </c>
      <c r="B125" s="580" t="s">
        <v>593</v>
      </c>
      <c r="C125" s="580" t="s">
        <v>771</v>
      </c>
      <c r="D125" s="511" t="s">
        <v>10</v>
      </c>
      <c r="E125" s="580" t="s">
        <v>772</v>
      </c>
      <c r="F125" s="511">
        <v>2</v>
      </c>
      <c r="G125" s="511">
        <v>96</v>
      </c>
      <c r="H125" s="581">
        <v>96</v>
      </c>
      <c r="I125" s="565" t="s">
        <v>11</v>
      </c>
      <c r="J125" s="565" t="s">
        <v>15</v>
      </c>
      <c r="K125" s="565">
        <v>14441</v>
      </c>
      <c r="L125" s="567"/>
    </row>
    <row r="126" spans="1:12" ht="13.5" thickBot="1" x14ac:dyDescent="0.25">
      <c r="A126" s="565">
        <v>109</v>
      </c>
      <c r="B126" s="580" t="s">
        <v>593</v>
      </c>
      <c r="C126" s="580" t="s">
        <v>773</v>
      </c>
      <c r="D126" s="511" t="s">
        <v>10</v>
      </c>
      <c r="E126" s="580" t="s">
        <v>774</v>
      </c>
      <c r="F126" s="511">
        <v>4</v>
      </c>
      <c r="G126" s="511">
        <v>108</v>
      </c>
      <c r="H126" s="581">
        <v>108</v>
      </c>
      <c r="I126" s="565" t="s">
        <v>11</v>
      </c>
      <c r="J126" s="565" t="s">
        <v>15</v>
      </c>
      <c r="K126" s="565" t="e">
        <f>4449+#REF!+#REF!+#REF!</f>
        <v>#REF!</v>
      </c>
      <c r="L126" s="567"/>
    </row>
    <row r="127" spans="1:12" x14ac:dyDescent="0.2">
      <c r="A127" s="586"/>
      <c r="B127" s="587"/>
      <c r="C127" s="588"/>
      <c r="D127" s="474"/>
      <c r="E127" s="589"/>
      <c r="F127" s="590"/>
      <c r="G127" s="590"/>
      <c r="H127" s="591"/>
      <c r="I127" s="592"/>
      <c r="J127" s="593"/>
      <c r="K127" s="594"/>
      <c r="L127" s="595"/>
    </row>
    <row r="128" spans="1:12" x14ac:dyDescent="0.2">
      <c r="A128" s="481"/>
      <c r="C128" s="481"/>
      <c r="E128" s="481"/>
      <c r="H128" s="482"/>
      <c r="I128" s="481"/>
      <c r="J128" s="481"/>
      <c r="L128" s="481"/>
    </row>
    <row r="129" spans="1:12" ht="19.149999999999999" customHeight="1" x14ac:dyDescent="0.2">
      <c r="A129" s="483" t="s">
        <v>775</v>
      </c>
    </row>
    <row r="130" spans="1:12" ht="15.6" customHeight="1" x14ac:dyDescent="0.2">
      <c r="G130" s="596" t="s">
        <v>776</v>
      </c>
      <c r="L130" s="596" t="s">
        <v>777</v>
      </c>
    </row>
    <row r="131" spans="1:12" x14ac:dyDescent="0.2">
      <c r="A131" s="597">
        <v>110</v>
      </c>
      <c r="B131" s="551" t="s">
        <v>593</v>
      </c>
      <c r="C131" s="551" t="s">
        <v>778</v>
      </c>
      <c r="D131" s="551"/>
      <c r="E131" s="551" t="s">
        <v>779</v>
      </c>
      <c r="F131" s="550">
        <v>1</v>
      </c>
      <c r="G131" s="551" t="s">
        <v>780</v>
      </c>
      <c r="H131" s="550"/>
      <c r="I131" s="551"/>
      <c r="J131" s="551" t="s">
        <v>112</v>
      </c>
      <c r="K131" s="551"/>
      <c r="L131" s="551" t="s">
        <v>781</v>
      </c>
    </row>
    <row r="132" spans="1:12" x14ac:dyDescent="0.2">
      <c r="A132" s="597">
        <v>111</v>
      </c>
      <c r="B132" s="551" t="s">
        <v>593</v>
      </c>
      <c r="C132" s="551" t="s">
        <v>782</v>
      </c>
      <c r="D132" s="551"/>
      <c r="E132" s="551" t="s">
        <v>783</v>
      </c>
      <c r="F132" s="550">
        <v>1</v>
      </c>
      <c r="G132" s="551" t="s">
        <v>784</v>
      </c>
      <c r="H132" s="550"/>
      <c r="I132" s="551"/>
      <c r="J132" s="551" t="s">
        <v>112</v>
      </c>
      <c r="K132" s="551"/>
      <c r="L132" s="551" t="s">
        <v>785</v>
      </c>
    </row>
    <row r="133" spans="1:12" x14ac:dyDescent="0.2">
      <c r="A133" s="597">
        <v>112</v>
      </c>
      <c r="B133" s="551" t="s">
        <v>593</v>
      </c>
      <c r="C133" s="551" t="s">
        <v>786</v>
      </c>
      <c r="D133" s="551"/>
      <c r="E133" s="551" t="s">
        <v>783</v>
      </c>
      <c r="F133" s="550">
        <v>1</v>
      </c>
      <c r="G133" s="551" t="s">
        <v>787</v>
      </c>
      <c r="H133" s="550"/>
      <c r="I133" s="551"/>
      <c r="J133" s="551" t="s">
        <v>112</v>
      </c>
      <c r="K133" s="551"/>
      <c r="L133" s="551" t="s">
        <v>781</v>
      </c>
    </row>
    <row r="134" spans="1:12" x14ac:dyDescent="0.2">
      <c r="A134" s="597">
        <v>113</v>
      </c>
      <c r="B134" s="551" t="s">
        <v>593</v>
      </c>
      <c r="C134" s="551" t="s">
        <v>788</v>
      </c>
      <c r="D134" s="551"/>
      <c r="E134" s="551" t="s">
        <v>783</v>
      </c>
      <c r="F134" s="550">
        <v>1</v>
      </c>
      <c r="G134" s="551" t="s">
        <v>789</v>
      </c>
      <c r="H134" s="550"/>
      <c r="I134" s="551"/>
      <c r="J134" s="551" t="s">
        <v>112</v>
      </c>
      <c r="K134" s="551"/>
      <c r="L134" s="551" t="s">
        <v>790</v>
      </c>
    </row>
    <row r="135" spans="1:12" x14ac:dyDescent="0.2">
      <c r="A135" s="597">
        <v>114</v>
      </c>
      <c r="B135" s="551" t="s">
        <v>593</v>
      </c>
      <c r="C135" s="551" t="s">
        <v>791</v>
      </c>
      <c r="D135" s="551"/>
      <c r="E135" s="551" t="s">
        <v>779</v>
      </c>
      <c r="F135" s="550">
        <v>1</v>
      </c>
      <c r="G135" s="551" t="s">
        <v>792</v>
      </c>
      <c r="H135" s="550"/>
      <c r="I135" s="551"/>
      <c r="J135" s="551" t="s">
        <v>112</v>
      </c>
      <c r="K135" s="551"/>
      <c r="L135" s="551" t="s">
        <v>785</v>
      </c>
    </row>
    <row r="136" spans="1:12" x14ac:dyDescent="0.2">
      <c r="A136" s="597">
        <v>115</v>
      </c>
      <c r="B136" s="551" t="s">
        <v>593</v>
      </c>
      <c r="C136" s="551" t="s">
        <v>793</v>
      </c>
      <c r="D136" s="551"/>
      <c r="E136" s="551" t="s">
        <v>794</v>
      </c>
      <c r="F136" s="550">
        <v>1</v>
      </c>
      <c r="G136" s="598">
        <v>800</v>
      </c>
      <c r="H136" s="550"/>
      <c r="I136" s="551"/>
      <c r="J136" s="551" t="s">
        <v>15</v>
      </c>
      <c r="K136" s="551"/>
      <c r="L136" s="551" t="s">
        <v>781</v>
      </c>
    </row>
    <row r="137" spans="1:12" x14ac:dyDescent="0.2">
      <c r="A137" s="597">
        <v>116</v>
      </c>
      <c r="B137" s="551" t="s">
        <v>593</v>
      </c>
      <c r="C137" s="551" t="s">
        <v>795</v>
      </c>
      <c r="D137" s="551"/>
      <c r="E137" s="551" t="s">
        <v>796</v>
      </c>
      <c r="F137" s="550">
        <v>1</v>
      </c>
      <c r="G137" s="551" t="s">
        <v>797</v>
      </c>
      <c r="H137" s="550"/>
      <c r="I137" s="551"/>
      <c r="J137" s="551" t="s">
        <v>112</v>
      </c>
      <c r="K137" s="551"/>
      <c r="L137" s="551" t="s">
        <v>781</v>
      </c>
    </row>
    <row r="138" spans="1:12" x14ac:dyDescent="0.2">
      <c r="A138" s="597">
        <v>117</v>
      </c>
      <c r="B138" s="551" t="s">
        <v>593</v>
      </c>
      <c r="C138" s="551" t="s">
        <v>798</v>
      </c>
      <c r="D138" s="551"/>
      <c r="E138" s="551" t="s">
        <v>799</v>
      </c>
      <c r="F138" s="550">
        <v>1</v>
      </c>
      <c r="G138" s="551" t="s">
        <v>800</v>
      </c>
      <c r="H138" s="550"/>
      <c r="I138" s="551"/>
      <c r="J138" s="551" t="s">
        <v>112</v>
      </c>
      <c r="K138" s="551"/>
      <c r="L138" s="551" t="s">
        <v>781</v>
      </c>
    </row>
    <row r="139" spans="1:12" x14ac:dyDescent="0.2">
      <c r="A139" s="597">
        <v>118</v>
      </c>
      <c r="B139" s="551" t="s">
        <v>593</v>
      </c>
      <c r="C139" s="551" t="s">
        <v>801</v>
      </c>
      <c r="D139" s="551"/>
      <c r="E139" s="551" t="s">
        <v>802</v>
      </c>
      <c r="F139" s="550">
        <v>1</v>
      </c>
      <c r="G139" s="551" t="s">
        <v>803</v>
      </c>
      <c r="H139" s="550"/>
      <c r="I139" s="551"/>
      <c r="J139" s="551" t="s">
        <v>112</v>
      </c>
      <c r="K139" s="551"/>
      <c r="L139" s="551" t="s">
        <v>781</v>
      </c>
    </row>
    <row r="140" spans="1:12" x14ac:dyDescent="0.2">
      <c r="A140" s="597">
        <v>119</v>
      </c>
      <c r="B140" s="551" t="s">
        <v>593</v>
      </c>
      <c r="C140" s="551" t="s">
        <v>804</v>
      </c>
      <c r="D140" s="551"/>
      <c r="E140" s="551" t="s">
        <v>783</v>
      </c>
      <c r="F140" s="550">
        <v>1</v>
      </c>
      <c r="G140" s="551" t="s">
        <v>805</v>
      </c>
      <c r="H140" s="550"/>
      <c r="I140" s="551"/>
      <c r="J140" s="551" t="s">
        <v>112</v>
      </c>
      <c r="K140" s="551"/>
      <c r="L140" s="551" t="s">
        <v>781</v>
      </c>
    </row>
    <row r="141" spans="1:12" x14ac:dyDescent="0.2">
      <c r="A141" s="597">
        <v>120</v>
      </c>
      <c r="B141" s="551" t="s">
        <v>593</v>
      </c>
      <c r="C141" s="551" t="s">
        <v>806</v>
      </c>
      <c r="D141" s="551"/>
      <c r="E141" s="551" t="s">
        <v>802</v>
      </c>
      <c r="F141" s="550">
        <v>1</v>
      </c>
      <c r="G141" s="598">
        <v>65</v>
      </c>
      <c r="H141" s="550"/>
      <c r="I141" s="551"/>
      <c r="J141" s="551" t="s">
        <v>15</v>
      </c>
      <c r="K141" s="551"/>
      <c r="L141" s="551" t="s">
        <v>785</v>
      </c>
    </row>
    <row r="142" spans="1:12" x14ac:dyDescent="0.2">
      <c r="A142" s="597">
        <v>121</v>
      </c>
      <c r="B142" s="551" t="s">
        <v>593</v>
      </c>
      <c r="C142" s="551" t="s">
        <v>807</v>
      </c>
      <c r="D142" s="551"/>
      <c r="E142" s="551" t="s">
        <v>802</v>
      </c>
      <c r="F142" s="550">
        <v>1</v>
      </c>
      <c r="G142" s="598" t="s">
        <v>808</v>
      </c>
      <c r="H142" s="550"/>
      <c r="I142" s="551"/>
      <c r="J142" s="551" t="s">
        <v>112</v>
      </c>
      <c r="K142" s="551"/>
      <c r="L142" s="551" t="s">
        <v>809</v>
      </c>
    </row>
    <row r="143" spans="1:12" x14ac:dyDescent="0.2">
      <c r="A143" s="597">
        <v>122</v>
      </c>
      <c r="B143" s="551" t="s">
        <v>593</v>
      </c>
      <c r="C143" s="551" t="s">
        <v>810</v>
      </c>
      <c r="D143" s="551"/>
      <c r="E143" s="551" t="s">
        <v>811</v>
      </c>
      <c r="F143" s="550">
        <v>1</v>
      </c>
      <c r="G143" s="599">
        <v>150</v>
      </c>
      <c r="H143" s="550"/>
      <c r="I143" s="551"/>
      <c r="J143" s="551"/>
      <c r="K143" s="551"/>
      <c r="L143" s="551"/>
    </row>
    <row r="144" spans="1:12" x14ac:dyDescent="0.2">
      <c r="A144" s="597">
        <v>123</v>
      </c>
      <c r="B144" s="551" t="s">
        <v>593</v>
      </c>
      <c r="C144" s="551" t="s">
        <v>812</v>
      </c>
      <c r="D144" s="551"/>
      <c r="E144" s="551" t="s">
        <v>813</v>
      </c>
      <c r="F144" s="550">
        <v>1</v>
      </c>
      <c r="G144" s="599">
        <v>400</v>
      </c>
      <c r="H144" s="550"/>
      <c r="I144" s="551"/>
      <c r="J144" s="551"/>
      <c r="K144" s="551"/>
      <c r="L144" s="551"/>
    </row>
    <row r="145" spans="1:12" x14ac:dyDescent="0.2">
      <c r="A145" s="597">
        <v>124</v>
      </c>
      <c r="B145" s="551" t="s">
        <v>593</v>
      </c>
      <c r="C145" s="551" t="s">
        <v>814</v>
      </c>
      <c r="D145" s="551"/>
      <c r="E145" s="551" t="s">
        <v>815</v>
      </c>
      <c r="F145" s="550">
        <v>1</v>
      </c>
      <c r="G145" s="598">
        <v>628</v>
      </c>
      <c r="H145" s="550"/>
      <c r="I145" s="551"/>
      <c r="J145" s="551"/>
      <c r="K145" s="551"/>
      <c r="L145" s="551"/>
    </row>
    <row r="147" spans="1:12" ht="15" x14ac:dyDescent="0.2">
      <c r="A147" s="455" t="s">
        <v>816</v>
      </c>
      <c r="B147" s="600"/>
    </row>
    <row r="148" spans="1:12" ht="9.6" customHeight="1" x14ac:dyDescent="0.2">
      <c r="A148" s="455"/>
      <c r="B148" s="600"/>
    </row>
    <row r="149" spans="1:12" x14ac:dyDescent="0.2">
      <c r="A149" s="550">
        <v>125</v>
      </c>
      <c r="B149" s="551" t="s">
        <v>593</v>
      </c>
      <c r="C149" s="551" t="s">
        <v>817</v>
      </c>
      <c r="D149" s="551"/>
      <c r="E149" s="551" t="s">
        <v>818</v>
      </c>
      <c r="F149" s="550">
        <v>1</v>
      </c>
      <c r="G149" s="599">
        <v>303.60000000000002</v>
      </c>
      <c r="H149" s="550"/>
      <c r="I149" s="551"/>
      <c r="J149" s="551" t="s">
        <v>115</v>
      </c>
      <c r="K149" s="551"/>
      <c r="L149" s="551" t="s">
        <v>819</v>
      </c>
    </row>
    <row r="152" spans="1:12" x14ac:dyDescent="0.2">
      <c r="A152" s="480"/>
      <c r="B152" s="480"/>
      <c r="C152" s="480"/>
      <c r="D152" s="480"/>
      <c r="E152" s="480"/>
      <c r="F152" s="480"/>
      <c r="G152" s="480"/>
      <c r="H152" s="471"/>
      <c r="I152" s="480"/>
      <c r="J152" s="480"/>
      <c r="K152" s="480"/>
    </row>
    <row r="153" spans="1:12" ht="13.5" thickBot="1" x14ac:dyDescent="0.25">
      <c r="A153" s="480"/>
      <c r="B153" s="480"/>
      <c r="C153" s="480"/>
      <c r="D153" s="480"/>
      <c r="E153" s="480"/>
      <c r="F153" s="480"/>
      <c r="G153" s="480"/>
      <c r="H153" s="471"/>
      <c r="I153" s="480"/>
      <c r="J153" s="480"/>
      <c r="K153" s="480"/>
    </row>
    <row r="154" spans="1:12" ht="14.25" thickTop="1" thickBot="1" x14ac:dyDescent="0.25">
      <c r="A154" s="601" t="s">
        <v>260</v>
      </c>
      <c r="B154" s="1340" t="s">
        <v>261</v>
      </c>
      <c r="C154" s="1342"/>
      <c r="D154" s="1340" t="s">
        <v>262</v>
      </c>
      <c r="E154" s="1341"/>
      <c r="F154" s="1341"/>
      <c r="G154" s="1341"/>
      <c r="H154" s="1341"/>
      <c r="I154" s="1341"/>
      <c r="J154" s="1341"/>
      <c r="K154" s="1342"/>
    </row>
    <row r="155" spans="1:12" ht="13.5" thickTop="1" x14ac:dyDescent="0.2">
      <c r="A155" s="602"/>
      <c r="B155" s="603" t="s">
        <v>820</v>
      </c>
      <c r="C155" s="604" t="s">
        <v>264</v>
      </c>
      <c r="D155" s="1350" t="s">
        <v>265</v>
      </c>
      <c r="E155" s="1351"/>
      <c r="F155" s="1352" t="s">
        <v>266</v>
      </c>
      <c r="G155" s="1345"/>
      <c r="H155" s="1345"/>
      <c r="I155" s="1346"/>
      <c r="J155" s="605" t="s">
        <v>267</v>
      </c>
      <c r="K155" s="604" t="s">
        <v>268</v>
      </c>
    </row>
    <row r="156" spans="1:12" x14ac:dyDescent="0.2">
      <c r="A156" s="602"/>
      <c r="B156" s="606" t="s">
        <v>821</v>
      </c>
      <c r="C156" s="607" t="s">
        <v>10</v>
      </c>
      <c r="D156" s="1329" t="s">
        <v>270</v>
      </c>
      <c r="E156" s="1330"/>
      <c r="F156" s="1347" t="s">
        <v>271</v>
      </c>
      <c r="G156" s="1331"/>
      <c r="H156" s="1331"/>
      <c r="I156" s="1332"/>
      <c r="J156" s="608" t="s">
        <v>272</v>
      </c>
      <c r="K156" s="607" t="s">
        <v>273</v>
      </c>
    </row>
    <row r="157" spans="1:12" x14ac:dyDescent="0.2">
      <c r="A157" s="602"/>
      <c r="B157" s="606" t="s">
        <v>274</v>
      </c>
      <c r="C157" s="607" t="s">
        <v>275</v>
      </c>
      <c r="D157" s="1329" t="s">
        <v>276</v>
      </c>
      <c r="E157" s="1330"/>
      <c r="F157" s="1347" t="s">
        <v>276</v>
      </c>
      <c r="G157" s="1331"/>
      <c r="H157" s="1331"/>
      <c r="I157" s="1332"/>
      <c r="J157" s="608" t="s">
        <v>278</v>
      </c>
      <c r="K157" s="607" t="s">
        <v>0</v>
      </c>
    </row>
    <row r="158" spans="1:12" ht="13.5" thickBot="1" x14ac:dyDescent="0.25">
      <c r="A158" s="602"/>
      <c r="B158" s="609" t="s">
        <v>279</v>
      </c>
      <c r="C158" s="610"/>
      <c r="D158" s="1329" t="s">
        <v>822</v>
      </c>
      <c r="E158" s="1330"/>
      <c r="F158" s="1347" t="s">
        <v>11</v>
      </c>
      <c r="G158" s="1331"/>
      <c r="H158" s="1331"/>
      <c r="I158" s="1332"/>
      <c r="J158" s="608" t="s">
        <v>3</v>
      </c>
      <c r="K158" s="607" t="s">
        <v>3</v>
      </c>
    </row>
    <row r="159" spans="1:12" ht="14.25" thickTop="1" thickBot="1" x14ac:dyDescent="0.25">
      <c r="A159" s="456"/>
      <c r="B159" s="602"/>
      <c r="C159" s="602"/>
      <c r="D159" s="1337" t="s">
        <v>282</v>
      </c>
      <c r="E159" s="1338"/>
      <c r="F159" s="1338" t="s">
        <v>283</v>
      </c>
      <c r="G159" s="1338"/>
      <c r="H159" s="1338"/>
      <c r="I159" s="1339"/>
      <c r="J159" s="611"/>
      <c r="K159" s="610"/>
    </row>
    <row r="160" spans="1:12" ht="14.25" thickTop="1" thickBot="1" x14ac:dyDescent="0.25">
      <c r="A160" s="456"/>
      <c r="B160" s="601" t="s">
        <v>284</v>
      </c>
      <c r="C160" s="601"/>
      <c r="D160" s="456"/>
      <c r="E160" s="456"/>
      <c r="F160" s="456"/>
      <c r="G160" s="1340" t="s">
        <v>285</v>
      </c>
      <c r="H160" s="1341"/>
      <c r="I160" s="1341"/>
      <c r="J160" s="1341"/>
      <c r="K160" s="1342"/>
    </row>
    <row r="161" spans="1:11" ht="13.5" thickTop="1" x14ac:dyDescent="0.2">
      <c r="A161" s="456"/>
      <c r="B161" s="456" t="s">
        <v>286</v>
      </c>
      <c r="C161" s="456"/>
      <c r="D161" s="456"/>
      <c r="E161" s="456"/>
      <c r="F161" s="456"/>
      <c r="G161" s="1343" t="s">
        <v>287</v>
      </c>
      <c r="H161" s="1344"/>
      <c r="I161" s="1345" t="s">
        <v>288</v>
      </c>
      <c r="J161" s="1345"/>
      <c r="K161" s="1346"/>
    </row>
    <row r="162" spans="1:11" x14ac:dyDescent="0.2">
      <c r="A162" s="456"/>
      <c r="B162" s="456"/>
      <c r="C162" s="456"/>
      <c r="D162" s="456"/>
      <c r="E162" s="456"/>
      <c r="F162" s="456"/>
      <c r="G162" s="1329" t="s">
        <v>289</v>
      </c>
      <c r="H162" s="1330"/>
      <c r="I162" s="1331" t="s">
        <v>290</v>
      </c>
      <c r="J162" s="1331"/>
      <c r="K162" s="1332"/>
    </row>
    <row r="163" spans="1:11" x14ac:dyDescent="0.2">
      <c r="A163" s="456"/>
      <c r="B163" s="601" t="s">
        <v>291</v>
      </c>
      <c r="C163" s="456"/>
      <c r="D163" s="456"/>
      <c r="E163" s="456"/>
      <c r="F163" s="456"/>
      <c r="G163" s="1329" t="s">
        <v>292</v>
      </c>
      <c r="H163" s="1330"/>
      <c r="I163" s="1331" t="s">
        <v>293</v>
      </c>
      <c r="J163" s="1331"/>
      <c r="K163" s="1332"/>
    </row>
    <row r="164" spans="1:11" ht="13.5" thickBot="1" x14ac:dyDescent="0.25">
      <c r="A164" s="456"/>
      <c r="B164" s="456" t="s">
        <v>294</v>
      </c>
      <c r="C164" s="456"/>
      <c r="D164" s="456"/>
      <c r="E164" s="456"/>
      <c r="F164" s="456"/>
      <c r="G164" s="1333" t="s">
        <v>295</v>
      </c>
      <c r="H164" s="1334"/>
      <c r="I164" s="1335" t="s">
        <v>296</v>
      </c>
      <c r="J164" s="1335"/>
      <c r="K164" s="1336"/>
    </row>
    <row r="165" spans="1:11" ht="13.5" thickTop="1" x14ac:dyDescent="0.2">
      <c r="A165" s="456"/>
      <c r="B165" s="456"/>
      <c r="C165" s="456"/>
      <c r="D165" s="456"/>
      <c r="E165" s="456"/>
      <c r="F165" s="456"/>
      <c r="G165" s="456"/>
      <c r="H165" s="612"/>
      <c r="I165" s="456"/>
      <c r="J165" s="456"/>
      <c r="K165" s="456"/>
    </row>
    <row r="166" spans="1:11" x14ac:dyDescent="0.2">
      <c r="A166" s="456"/>
      <c r="B166" s="601" t="s">
        <v>297</v>
      </c>
      <c r="C166" s="601"/>
      <c r="D166" s="456"/>
      <c r="E166" s="456"/>
      <c r="F166" s="456"/>
      <c r="G166" s="456"/>
      <c r="H166" s="612"/>
      <c r="I166" s="456"/>
      <c r="J166" s="456"/>
      <c r="K166" s="456"/>
    </row>
    <row r="167" spans="1:11" x14ac:dyDescent="0.2">
      <c r="A167" s="456"/>
      <c r="B167" s="456" t="s">
        <v>298</v>
      </c>
      <c r="C167" s="456"/>
      <c r="D167" s="456"/>
      <c r="E167" s="456"/>
      <c r="F167" s="456"/>
      <c r="G167" s="456"/>
      <c r="H167" s="612"/>
      <c r="I167" s="456"/>
      <c r="J167" s="456"/>
      <c r="K167" s="456"/>
    </row>
    <row r="168" spans="1:11" x14ac:dyDescent="0.2">
      <c r="A168" s="456"/>
      <c r="B168" s="601" t="s">
        <v>299</v>
      </c>
      <c r="C168" s="456"/>
      <c r="D168" s="456"/>
      <c r="E168" s="456"/>
      <c r="F168" s="456"/>
      <c r="G168" s="456"/>
      <c r="H168" s="612"/>
      <c r="I168" s="456"/>
      <c r="J168" s="456"/>
      <c r="K168" s="456"/>
    </row>
    <row r="169" spans="1:11" x14ac:dyDescent="0.2">
      <c r="A169" s="456"/>
      <c r="B169" s="602"/>
      <c r="C169" s="602"/>
      <c r="D169" s="613"/>
      <c r="E169" s="613"/>
      <c r="F169" s="613"/>
      <c r="G169" s="613"/>
      <c r="H169" s="614"/>
      <c r="I169" s="613"/>
      <c r="J169" s="602"/>
      <c r="K169" s="602"/>
    </row>
    <row r="170" spans="1:11" ht="14.25" x14ac:dyDescent="0.2">
      <c r="A170" s="615"/>
      <c r="G170" s="615"/>
      <c r="H170" s="616"/>
      <c r="I170" s="615"/>
      <c r="J170" s="615"/>
      <c r="K170" s="615"/>
    </row>
  </sheetData>
  <dataConsolidate function="product">
    <dataRefs count="1">
      <dataRef ref="G24:G25" sheet="OVA+OLC energetika" r:id="rId1"/>
    </dataRefs>
  </dataConsolidate>
  <mergeCells count="23">
    <mergeCell ref="A1:K1"/>
    <mergeCell ref="A3:K3"/>
    <mergeCell ref="B154:C154"/>
    <mergeCell ref="D154:K154"/>
    <mergeCell ref="D155:E155"/>
    <mergeCell ref="F155:I155"/>
    <mergeCell ref="D156:E156"/>
    <mergeCell ref="F156:I156"/>
    <mergeCell ref="D157:E157"/>
    <mergeCell ref="F157:I157"/>
    <mergeCell ref="D158:E158"/>
    <mergeCell ref="F158:I158"/>
    <mergeCell ref="G163:H163"/>
    <mergeCell ref="I163:K163"/>
    <mergeCell ref="G164:H164"/>
    <mergeCell ref="I164:K164"/>
    <mergeCell ref="D159:E159"/>
    <mergeCell ref="F159:I159"/>
    <mergeCell ref="G160:K160"/>
    <mergeCell ref="G161:H161"/>
    <mergeCell ref="I161:K161"/>
    <mergeCell ref="G162:H162"/>
    <mergeCell ref="I162:K162"/>
  </mergeCells>
  <pageMargins left="0.7" right="0.7" top="0.78740157499999996" bottom="0.78740157499999996" header="0.3" footer="0.3"/>
  <pageSetup paperSize="8" scale="79" orientation="landscape"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X173"/>
  <sheetViews>
    <sheetView tabSelected="1" zoomScale="90" zoomScaleNormal="90" workbookViewId="0">
      <selection sqref="A1:K174"/>
    </sheetView>
  </sheetViews>
  <sheetFormatPr defaultColWidth="11" defaultRowHeight="15" x14ac:dyDescent="0.25"/>
  <cols>
    <col min="1" max="1" width="4.5703125" style="961" customWidth="1"/>
    <col min="2" max="2" width="18.140625" style="961" customWidth="1"/>
    <col min="3" max="3" width="39" style="961" customWidth="1"/>
    <col min="4" max="4" width="24.140625" style="961" customWidth="1"/>
    <col min="5" max="5" width="4.85546875" style="961" customWidth="1"/>
    <col min="6" max="6" width="35.42578125" style="961" customWidth="1"/>
    <col min="7" max="7" width="13.7109375" style="961" customWidth="1"/>
    <col min="8" max="8" width="11.85546875" style="961" customWidth="1"/>
    <col min="9" max="9" width="4.7109375" style="961" customWidth="1"/>
    <col min="10" max="10" width="15.7109375" style="961" customWidth="1"/>
    <col min="11" max="76" width="11" style="960"/>
    <col min="77" max="16384" width="11" style="961"/>
  </cols>
  <sheetData>
    <row r="1" spans="1:76" x14ac:dyDescent="0.25">
      <c r="A1" s="1356" t="s">
        <v>1436</v>
      </c>
      <c r="B1" s="1357"/>
      <c r="C1" s="1358"/>
      <c r="D1" s="1358"/>
      <c r="E1" s="1358"/>
      <c r="F1" s="1358"/>
      <c r="G1" s="1358"/>
      <c r="H1" s="1358"/>
      <c r="I1" s="1358"/>
      <c r="J1" s="1358"/>
    </row>
    <row r="2" spans="1:76" x14ac:dyDescent="0.25">
      <c r="A2" s="1359"/>
      <c r="B2" s="1360"/>
      <c r="C2" s="1360"/>
      <c r="D2" s="1360"/>
      <c r="E2" s="1360"/>
      <c r="F2" s="1360"/>
      <c r="G2" s="1360"/>
      <c r="H2" s="1360"/>
      <c r="I2" s="1360"/>
      <c r="J2" s="1360"/>
    </row>
    <row r="3" spans="1:76" ht="15.75" thickBot="1" x14ac:dyDescent="0.3">
      <c r="A3" s="1359"/>
      <c r="B3" s="1360"/>
      <c r="C3" s="1361"/>
      <c r="D3" s="1361"/>
      <c r="E3" s="1361"/>
      <c r="F3" s="1361"/>
      <c r="G3" s="1361"/>
      <c r="H3" s="1361"/>
      <c r="I3" s="1361"/>
      <c r="J3" s="1361"/>
    </row>
    <row r="4" spans="1:76" s="968" customFormat="1" ht="16.5" thickBot="1" x14ac:dyDescent="0.3">
      <c r="A4" s="962" t="s">
        <v>4</v>
      </c>
      <c r="B4" s="962" t="s">
        <v>996</v>
      </c>
      <c r="C4" s="963" t="s">
        <v>997</v>
      </c>
      <c r="D4" s="963" t="s">
        <v>998</v>
      </c>
      <c r="E4" s="963" t="s">
        <v>5</v>
      </c>
      <c r="F4" s="964" t="s">
        <v>6</v>
      </c>
      <c r="G4" s="965" t="s">
        <v>999</v>
      </c>
      <c r="H4" s="965" t="s">
        <v>1000</v>
      </c>
      <c r="I4" s="966" t="s">
        <v>1001</v>
      </c>
      <c r="J4" s="965" t="s">
        <v>1002</v>
      </c>
      <c r="K4" s="967"/>
      <c r="L4" s="967"/>
      <c r="M4" s="967"/>
      <c r="N4" s="967"/>
      <c r="O4" s="967"/>
      <c r="P4" s="967"/>
      <c r="Q4" s="967"/>
      <c r="R4" s="967"/>
      <c r="S4" s="967"/>
      <c r="T4" s="967"/>
      <c r="U4" s="967"/>
      <c r="V4" s="967"/>
      <c r="W4" s="967"/>
      <c r="X4" s="967"/>
      <c r="Y4" s="967"/>
      <c r="Z4" s="967"/>
      <c r="AA4" s="967"/>
      <c r="AB4" s="967"/>
      <c r="AC4" s="967"/>
      <c r="AD4" s="967"/>
      <c r="AE4" s="967"/>
      <c r="AF4" s="967"/>
      <c r="AG4" s="967"/>
      <c r="AH4" s="967"/>
      <c r="AI4" s="967"/>
      <c r="AJ4" s="967"/>
      <c r="AK4" s="967"/>
      <c r="AL4" s="967"/>
      <c r="AM4" s="967"/>
      <c r="AN4" s="967"/>
      <c r="AO4" s="967"/>
      <c r="AP4" s="967"/>
      <c r="AQ4" s="967"/>
      <c r="AR4" s="967"/>
      <c r="AS4" s="967"/>
      <c r="AT4" s="967"/>
      <c r="AU4" s="967"/>
      <c r="AV4" s="967"/>
      <c r="AW4" s="967"/>
      <c r="AX4" s="967"/>
      <c r="AY4" s="967"/>
      <c r="AZ4" s="967"/>
      <c r="BA4" s="967"/>
      <c r="BB4" s="967"/>
      <c r="BC4" s="967"/>
      <c r="BD4" s="967"/>
      <c r="BE4" s="967"/>
      <c r="BF4" s="967"/>
      <c r="BG4" s="967"/>
      <c r="BH4" s="967"/>
      <c r="BI4" s="967"/>
      <c r="BJ4" s="967"/>
      <c r="BK4" s="967"/>
      <c r="BL4" s="967"/>
      <c r="BM4" s="967"/>
      <c r="BN4" s="967"/>
      <c r="BO4" s="967"/>
      <c r="BP4" s="967"/>
      <c r="BQ4" s="967"/>
      <c r="BR4" s="967"/>
      <c r="BS4" s="967"/>
      <c r="BT4" s="967"/>
      <c r="BU4" s="967"/>
      <c r="BV4" s="967"/>
      <c r="BW4" s="967"/>
      <c r="BX4" s="967"/>
    </row>
    <row r="5" spans="1:76" s="976" customFormat="1" x14ac:dyDescent="0.25">
      <c r="A5" s="969">
        <v>1</v>
      </c>
      <c r="B5" s="970" t="s">
        <v>1003</v>
      </c>
      <c r="C5" s="971" t="s">
        <v>1004</v>
      </c>
      <c r="D5" s="971" t="s">
        <v>1005</v>
      </c>
      <c r="E5" s="971" t="s">
        <v>10</v>
      </c>
      <c r="F5" s="972" t="s">
        <v>1006</v>
      </c>
      <c r="G5" s="973">
        <v>1</v>
      </c>
      <c r="H5" s="973">
        <v>24</v>
      </c>
      <c r="I5" s="974">
        <f>SUM(H5:H7)</f>
        <v>92</v>
      </c>
      <c r="J5" s="975" t="s">
        <v>11</v>
      </c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/>
      <c r="V5" s="960"/>
      <c r="W5" s="960"/>
      <c r="X5" s="960"/>
      <c r="Y5" s="960"/>
      <c r="Z5" s="960"/>
      <c r="AA5" s="960"/>
      <c r="AB5" s="960"/>
      <c r="AC5" s="960"/>
      <c r="AD5" s="960"/>
      <c r="AE5" s="960"/>
      <c r="AF5" s="960"/>
      <c r="AG5" s="960"/>
      <c r="AH5" s="960"/>
      <c r="AI5" s="960"/>
      <c r="AJ5" s="960"/>
      <c r="AK5" s="960"/>
      <c r="AL5" s="960"/>
      <c r="AM5" s="960"/>
      <c r="AN5" s="960"/>
      <c r="AO5" s="960"/>
      <c r="AP5" s="960"/>
      <c r="AQ5" s="960"/>
      <c r="AR5" s="960"/>
      <c r="AS5" s="960"/>
      <c r="AT5" s="960"/>
      <c r="AU5" s="960"/>
      <c r="AV5" s="960"/>
      <c r="AW5" s="960"/>
      <c r="AX5" s="960"/>
      <c r="AY5" s="960"/>
      <c r="AZ5" s="960"/>
      <c r="BA5" s="960"/>
      <c r="BB5" s="960"/>
      <c r="BC5" s="960"/>
      <c r="BD5" s="960"/>
      <c r="BE5" s="960"/>
      <c r="BF5" s="960"/>
      <c r="BG5" s="960"/>
      <c r="BH5" s="960"/>
      <c r="BI5" s="960"/>
      <c r="BJ5" s="960"/>
      <c r="BK5" s="960"/>
      <c r="BL5" s="960"/>
      <c r="BM5" s="960"/>
      <c r="BN5" s="960"/>
      <c r="BO5" s="960"/>
      <c r="BP5" s="960"/>
      <c r="BQ5" s="960"/>
      <c r="BR5" s="960"/>
      <c r="BS5" s="960"/>
      <c r="BT5" s="960"/>
      <c r="BU5" s="960"/>
      <c r="BV5" s="960"/>
      <c r="BW5" s="960"/>
      <c r="BX5" s="960"/>
    </row>
    <row r="6" spans="1:76" s="976" customFormat="1" x14ac:dyDescent="0.25">
      <c r="A6" s="969">
        <v>2</v>
      </c>
      <c r="B6" s="970" t="s">
        <v>1003</v>
      </c>
      <c r="C6" s="971" t="s">
        <v>1004</v>
      </c>
      <c r="D6" s="977" t="s">
        <v>1007</v>
      </c>
      <c r="E6" s="971" t="s">
        <v>10</v>
      </c>
      <c r="F6" s="972" t="s">
        <v>1008</v>
      </c>
      <c r="G6" s="973">
        <v>1</v>
      </c>
      <c r="H6" s="973">
        <v>44</v>
      </c>
      <c r="I6" s="978"/>
      <c r="J6" s="975" t="s">
        <v>11</v>
      </c>
      <c r="K6" s="960"/>
      <c r="L6" s="960"/>
      <c r="M6" s="960"/>
      <c r="N6" s="960"/>
      <c r="O6" s="960"/>
      <c r="P6" s="960"/>
      <c r="Q6" s="960"/>
      <c r="R6" s="960"/>
      <c r="S6" s="960"/>
      <c r="T6" s="960"/>
      <c r="U6" s="960"/>
      <c r="V6" s="960"/>
      <c r="W6" s="960"/>
      <c r="X6" s="960"/>
      <c r="Y6" s="960"/>
      <c r="Z6" s="960"/>
      <c r="AA6" s="960"/>
      <c r="AB6" s="960"/>
      <c r="AC6" s="960"/>
      <c r="AD6" s="960"/>
      <c r="AE6" s="960"/>
      <c r="AF6" s="960"/>
      <c r="AG6" s="960"/>
      <c r="AH6" s="960"/>
      <c r="AI6" s="960"/>
      <c r="AJ6" s="960"/>
      <c r="AK6" s="960"/>
      <c r="AL6" s="960"/>
      <c r="AM6" s="960"/>
      <c r="AN6" s="960"/>
      <c r="AO6" s="960"/>
      <c r="AP6" s="960"/>
      <c r="AQ6" s="960"/>
      <c r="AR6" s="960"/>
      <c r="AS6" s="960"/>
      <c r="AT6" s="960"/>
      <c r="AU6" s="960"/>
      <c r="AV6" s="960"/>
      <c r="AW6" s="960"/>
      <c r="AX6" s="960"/>
      <c r="AY6" s="960"/>
      <c r="AZ6" s="960"/>
      <c r="BA6" s="960"/>
      <c r="BB6" s="960"/>
      <c r="BC6" s="960"/>
      <c r="BD6" s="960"/>
      <c r="BE6" s="960"/>
      <c r="BF6" s="960"/>
      <c r="BG6" s="960"/>
      <c r="BH6" s="960"/>
      <c r="BI6" s="960"/>
      <c r="BJ6" s="960"/>
      <c r="BK6" s="960"/>
      <c r="BL6" s="960"/>
      <c r="BM6" s="960"/>
      <c r="BN6" s="960"/>
      <c r="BO6" s="960"/>
      <c r="BP6" s="960"/>
      <c r="BQ6" s="960"/>
      <c r="BR6" s="960"/>
      <c r="BS6" s="960"/>
      <c r="BT6" s="960"/>
      <c r="BU6" s="960"/>
      <c r="BV6" s="960"/>
      <c r="BW6" s="960"/>
      <c r="BX6" s="960"/>
    </row>
    <row r="7" spans="1:76" s="976" customFormat="1" ht="15.75" thickBot="1" x14ac:dyDescent="0.3">
      <c r="A7" s="979">
        <v>3</v>
      </c>
      <c r="B7" s="980" t="s">
        <v>1003</v>
      </c>
      <c r="C7" s="981" t="s">
        <v>1009</v>
      </c>
      <c r="D7" s="981" t="s">
        <v>1010</v>
      </c>
      <c r="E7" s="981" t="s">
        <v>10</v>
      </c>
      <c r="F7" s="982" t="s">
        <v>1006</v>
      </c>
      <c r="G7" s="983">
        <v>1</v>
      </c>
      <c r="H7" s="983">
        <v>24</v>
      </c>
      <c r="I7" s="984"/>
      <c r="J7" s="985" t="s">
        <v>11</v>
      </c>
      <c r="K7" s="960"/>
      <c r="L7" s="960"/>
      <c r="M7" s="960"/>
      <c r="N7" s="960"/>
      <c r="O7" s="960"/>
      <c r="P7" s="960"/>
      <c r="Q7" s="960"/>
      <c r="R7" s="960"/>
      <c r="S7" s="960"/>
      <c r="T7" s="960"/>
      <c r="U7" s="960"/>
      <c r="V7" s="960"/>
      <c r="W7" s="960"/>
      <c r="X7" s="960"/>
      <c r="Y7" s="960"/>
      <c r="Z7" s="960"/>
      <c r="AA7" s="960"/>
      <c r="AB7" s="960"/>
      <c r="AC7" s="960"/>
      <c r="AD7" s="960"/>
      <c r="AE7" s="960"/>
      <c r="AF7" s="960"/>
      <c r="AG7" s="960"/>
      <c r="AH7" s="960"/>
      <c r="AI7" s="960"/>
      <c r="AJ7" s="960"/>
      <c r="AK7" s="960"/>
      <c r="AL7" s="960"/>
      <c r="AM7" s="960"/>
      <c r="AN7" s="960"/>
      <c r="AO7" s="960"/>
      <c r="AP7" s="960"/>
      <c r="AQ7" s="960"/>
      <c r="AR7" s="960"/>
      <c r="AS7" s="960"/>
      <c r="AT7" s="960"/>
      <c r="AU7" s="960"/>
      <c r="AV7" s="960"/>
      <c r="AW7" s="960"/>
      <c r="AX7" s="960"/>
      <c r="AY7" s="960"/>
      <c r="AZ7" s="960"/>
      <c r="BA7" s="960"/>
      <c r="BB7" s="960"/>
      <c r="BC7" s="960"/>
      <c r="BD7" s="960"/>
      <c r="BE7" s="960"/>
      <c r="BF7" s="960"/>
      <c r="BG7" s="960"/>
      <c r="BH7" s="960"/>
      <c r="BI7" s="960"/>
      <c r="BJ7" s="960"/>
      <c r="BK7" s="960"/>
      <c r="BL7" s="960"/>
      <c r="BM7" s="960"/>
      <c r="BN7" s="960"/>
      <c r="BO7" s="960"/>
      <c r="BP7" s="960"/>
      <c r="BQ7" s="960"/>
      <c r="BR7" s="960"/>
      <c r="BS7" s="960"/>
      <c r="BT7" s="960"/>
      <c r="BU7" s="960"/>
      <c r="BV7" s="960"/>
      <c r="BW7" s="960"/>
      <c r="BX7" s="960"/>
    </row>
    <row r="8" spans="1:76" s="994" customFormat="1" x14ac:dyDescent="0.25">
      <c r="A8" s="986">
        <v>4</v>
      </c>
      <c r="B8" s="987" t="s">
        <v>1011</v>
      </c>
      <c r="C8" s="988" t="s">
        <v>1012</v>
      </c>
      <c r="D8" s="989" t="s">
        <v>1007</v>
      </c>
      <c r="E8" s="988" t="s">
        <v>10</v>
      </c>
      <c r="F8" s="990" t="s">
        <v>1013</v>
      </c>
      <c r="G8" s="991">
        <v>1</v>
      </c>
      <c r="H8" s="991">
        <v>30</v>
      </c>
      <c r="I8" s="992">
        <f>SUM(H8:H11)</f>
        <v>103</v>
      </c>
      <c r="J8" s="993" t="s">
        <v>11</v>
      </c>
      <c r="K8" s="960"/>
      <c r="L8" s="960"/>
      <c r="M8" s="960"/>
      <c r="N8" s="960"/>
      <c r="O8" s="960"/>
      <c r="P8" s="960"/>
      <c r="Q8" s="960"/>
      <c r="R8" s="960"/>
      <c r="S8" s="960"/>
      <c r="T8" s="960"/>
      <c r="U8" s="960"/>
      <c r="V8" s="960"/>
      <c r="W8" s="960"/>
      <c r="X8" s="960"/>
      <c r="Y8" s="960"/>
      <c r="Z8" s="960"/>
      <c r="AA8" s="960"/>
      <c r="AB8" s="960"/>
      <c r="AC8" s="960"/>
      <c r="AD8" s="960"/>
      <c r="AE8" s="960"/>
      <c r="AF8" s="960"/>
      <c r="AG8" s="960"/>
      <c r="AH8" s="960"/>
      <c r="AI8" s="960"/>
      <c r="AJ8" s="960"/>
      <c r="AK8" s="960"/>
      <c r="AL8" s="960"/>
      <c r="AM8" s="960"/>
      <c r="AN8" s="960"/>
      <c r="AO8" s="960"/>
      <c r="AP8" s="960"/>
      <c r="AQ8" s="960"/>
      <c r="AR8" s="960"/>
      <c r="AS8" s="960"/>
      <c r="AT8" s="960"/>
      <c r="AU8" s="960"/>
      <c r="AV8" s="960"/>
      <c r="AW8" s="960"/>
      <c r="AX8" s="960"/>
      <c r="AY8" s="960"/>
      <c r="AZ8" s="960"/>
      <c r="BA8" s="960"/>
      <c r="BB8" s="960"/>
      <c r="BC8" s="960"/>
      <c r="BD8" s="960"/>
      <c r="BE8" s="960"/>
      <c r="BF8" s="960"/>
      <c r="BG8" s="960"/>
      <c r="BH8" s="960"/>
      <c r="BI8" s="960"/>
      <c r="BJ8" s="960"/>
      <c r="BK8" s="960"/>
      <c r="BL8" s="960"/>
      <c r="BM8" s="960"/>
      <c r="BN8" s="960"/>
      <c r="BO8" s="960"/>
      <c r="BP8" s="960"/>
      <c r="BQ8" s="960"/>
      <c r="BR8" s="960"/>
      <c r="BS8" s="960"/>
      <c r="BT8" s="960"/>
      <c r="BU8" s="960"/>
      <c r="BV8" s="960"/>
      <c r="BW8" s="960"/>
      <c r="BX8" s="960"/>
    </row>
    <row r="9" spans="1:76" s="994" customFormat="1" x14ac:dyDescent="0.25">
      <c r="A9" s="969">
        <v>5</v>
      </c>
      <c r="B9" s="995" t="s">
        <v>1011</v>
      </c>
      <c r="C9" s="996" t="s">
        <v>1014</v>
      </c>
      <c r="D9" s="996" t="s">
        <v>1015</v>
      </c>
      <c r="E9" s="996" t="s">
        <v>10</v>
      </c>
      <c r="F9" s="997" t="s">
        <v>1016</v>
      </c>
      <c r="G9" s="998">
        <v>1</v>
      </c>
      <c r="H9" s="998">
        <v>25</v>
      </c>
      <c r="I9" s="992"/>
      <c r="J9" s="999" t="s">
        <v>11</v>
      </c>
      <c r="K9" s="960"/>
      <c r="L9" s="960"/>
      <c r="M9" s="960"/>
      <c r="N9" s="960"/>
      <c r="O9" s="960"/>
      <c r="P9" s="960"/>
      <c r="Q9" s="960"/>
      <c r="R9" s="960"/>
      <c r="S9" s="960"/>
      <c r="T9" s="960"/>
      <c r="U9" s="960"/>
      <c r="V9" s="960"/>
      <c r="W9" s="960"/>
      <c r="X9" s="960"/>
      <c r="Y9" s="960"/>
      <c r="Z9" s="960"/>
      <c r="AA9" s="960"/>
      <c r="AB9" s="960"/>
      <c r="AC9" s="960"/>
      <c r="AD9" s="960"/>
      <c r="AE9" s="960"/>
      <c r="AF9" s="960"/>
      <c r="AG9" s="960"/>
      <c r="AH9" s="960"/>
      <c r="AI9" s="960"/>
      <c r="AJ9" s="960"/>
      <c r="AK9" s="960"/>
      <c r="AL9" s="960"/>
      <c r="AM9" s="960"/>
      <c r="AN9" s="960"/>
      <c r="AO9" s="960"/>
      <c r="AP9" s="960"/>
      <c r="AQ9" s="960"/>
      <c r="AR9" s="960"/>
      <c r="AS9" s="960"/>
      <c r="AT9" s="960"/>
      <c r="AU9" s="960"/>
      <c r="AV9" s="960"/>
      <c r="AW9" s="960"/>
      <c r="AX9" s="960"/>
      <c r="AY9" s="960"/>
      <c r="AZ9" s="960"/>
      <c r="BA9" s="960"/>
      <c r="BB9" s="960"/>
      <c r="BC9" s="960"/>
      <c r="BD9" s="960"/>
      <c r="BE9" s="960"/>
      <c r="BF9" s="960"/>
      <c r="BG9" s="960"/>
      <c r="BH9" s="960"/>
      <c r="BI9" s="960"/>
      <c r="BJ9" s="960"/>
      <c r="BK9" s="960"/>
      <c r="BL9" s="960"/>
      <c r="BM9" s="960"/>
      <c r="BN9" s="960"/>
      <c r="BO9" s="960"/>
      <c r="BP9" s="960"/>
      <c r="BQ9" s="960"/>
      <c r="BR9" s="960"/>
      <c r="BS9" s="960"/>
      <c r="BT9" s="960"/>
      <c r="BU9" s="960"/>
      <c r="BV9" s="960"/>
      <c r="BW9" s="960"/>
      <c r="BX9" s="960"/>
    </row>
    <row r="10" spans="1:76" s="994" customFormat="1" x14ac:dyDescent="0.25">
      <c r="A10" s="969">
        <v>6</v>
      </c>
      <c r="B10" s="995" t="s">
        <v>1011</v>
      </c>
      <c r="C10" s="996" t="s">
        <v>1017</v>
      </c>
      <c r="D10" s="996" t="s">
        <v>1018</v>
      </c>
      <c r="E10" s="996" t="s">
        <v>10</v>
      </c>
      <c r="F10" s="997" t="s">
        <v>1019</v>
      </c>
      <c r="G10" s="998">
        <v>1</v>
      </c>
      <c r="H10" s="998">
        <v>24</v>
      </c>
      <c r="I10" s="992"/>
      <c r="J10" s="999" t="s">
        <v>11</v>
      </c>
      <c r="K10" s="960"/>
      <c r="L10" s="960"/>
      <c r="M10" s="960"/>
      <c r="N10" s="960"/>
      <c r="O10" s="960"/>
      <c r="P10" s="960"/>
      <c r="Q10" s="960"/>
      <c r="R10" s="960"/>
      <c r="S10" s="960"/>
      <c r="T10" s="960"/>
      <c r="U10" s="960"/>
      <c r="V10" s="960"/>
      <c r="W10" s="960"/>
      <c r="X10" s="960"/>
      <c r="Y10" s="960"/>
      <c r="Z10" s="960"/>
      <c r="AA10" s="960"/>
      <c r="AB10" s="960"/>
      <c r="AC10" s="960"/>
      <c r="AD10" s="960"/>
      <c r="AE10" s="960"/>
      <c r="AF10" s="960"/>
      <c r="AG10" s="960"/>
      <c r="AH10" s="960"/>
      <c r="AI10" s="960"/>
      <c r="AJ10" s="960"/>
      <c r="AK10" s="960"/>
      <c r="AL10" s="960"/>
      <c r="AM10" s="960"/>
      <c r="AN10" s="960"/>
      <c r="AO10" s="960"/>
      <c r="AP10" s="960"/>
      <c r="AQ10" s="960"/>
      <c r="AR10" s="960"/>
      <c r="AS10" s="960"/>
      <c r="AT10" s="960"/>
      <c r="AU10" s="960"/>
      <c r="AV10" s="960"/>
      <c r="AW10" s="960"/>
      <c r="AX10" s="960"/>
      <c r="AY10" s="960"/>
      <c r="AZ10" s="960"/>
      <c r="BA10" s="960"/>
      <c r="BB10" s="960"/>
      <c r="BC10" s="960"/>
      <c r="BD10" s="960"/>
      <c r="BE10" s="960"/>
      <c r="BF10" s="960"/>
      <c r="BG10" s="960"/>
      <c r="BH10" s="960"/>
      <c r="BI10" s="960"/>
      <c r="BJ10" s="960"/>
      <c r="BK10" s="960"/>
      <c r="BL10" s="960"/>
      <c r="BM10" s="960"/>
      <c r="BN10" s="960"/>
      <c r="BO10" s="960"/>
      <c r="BP10" s="960"/>
      <c r="BQ10" s="960"/>
      <c r="BR10" s="960"/>
      <c r="BS10" s="960"/>
      <c r="BT10" s="960"/>
      <c r="BU10" s="960"/>
      <c r="BV10" s="960"/>
      <c r="BW10" s="960"/>
      <c r="BX10" s="960"/>
    </row>
    <row r="11" spans="1:76" s="994" customFormat="1" ht="15.75" thickBot="1" x14ac:dyDescent="0.3">
      <c r="A11" s="979">
        <v>7</v>
      </c>
      <c r="B11" s="1000" t="s">
        <v>1011</v>
      </c>
      <c r="C11" s="1001" t="s">
        <v>1020</v>
      </c>
      <c r="D11" s="1001" t="s">
        <v>1021</v>
      </c>
      <c r="E11" s="1001" t="s">
        <v>10</v>
      </c>
      <c r="F11" s="1002" t="s">
        <v>1019</v>
      </c>
      <c r="G11" s="1003">
        <v>1</v>
      </c>
      <c r="H11" s="1003">
        <v>24</v>
      </c>
      <c r="I11" s="1004"/>
      <c r="J11" s="1005" t="s">
        <v>11</v>
      </c>
      <c r="K11" s="960"/>
      <c r="L11" s="960"/>
      <c r="M11" s="960"/>
      <c r="N11" s="960"/>
      <c r="O11" s="960"/>
      <c r="P11" s="960"/>
      <c r="Q11" s="960"/>
      <c r="R11" s="960"/>
      <c r="S11" s="960"/>
      <c r="T11" s="960"/>
      <c r="U11" s="960"/>
      <c r="V11" s="960"/>
      <c r="W11" s="960"/>
      <c r="X11" s="960"/>
      <c r="Y11" s="960"/>
      <c r="Z11" s="960"/>
      <c r="AA11" s="960"/>
      <c r="AB11" s="960"/>
      <c r="AC11" s="960"/>
      <c r="AD11" s="960"/>
      <c r="AE11" s="960"/>
      <c r="AF11" s="960"/>
      <c r="AG11" s="960"/>
      <c r="AH11" s="960"/>
      <c r="AI11" s="960"/>
      <c r="AJ11" s="960"/>
      <c r="AK11" s="960"/>
      <c r="AL11" s="960"/>
      <c r="AM11" s="960"/>
      <c r="AN11" s="960"/>
      <c r="AO11" s="960"/>
      <c r="AP11" s="960"/>
      <c r="AQ11" s="960"/>
      <c r="AR11" s="960"/>
      <c r="AS11" s="960"/>
      <c r="AT11" s="960"/>
      <c r="AU11" s="960"/>
      <c r="AV11" s="960"/>
      <c r="AW11" s="960"/>
      <c r="AX11" s="960"/>
      <c r="AY11" s="960"/>
      <c r="AZ11" s="960"/>
      <c r="BA11" s="960"/>
      <c r="BB11" s="960"/>
      <c r="BC11" s="960"/>
      <c r="BD11" s="960"/>
      <c r="BE11" s="960"/>
      <c r="BF11" s="960"/>
      <c r="BG11" s="960"/>
      <c r="BH11" s="960"/>
      <c r="BI11" s="960"/>
      <c r="BJ11" s="960"/>
      <c r="BK11" s="960"/>
      <c r="BL11" s="960"/>
      <c r="BM11" s="960"/>
      <c r="BN11" s="960"/>
      <c r="BO11" s="960"/>
      <c r="BP11" s="960"/>
      <c r="BQ11" s="960"/>
      <c r="BR11" s="960"/>
      <c r="BS11" s="960"/>
      <c r="BT11" s="960"/>
      <c r="BU11" s="960"/>
      <c r="BV11" s="960"/>
      <c r="BW11" s="960"/>
      <c r="BX11" s="960"/>
    </row>
    <row r="12" spans="1:76" s="976" customFormat="1" x14ac:dyDescent="0.25">
      <c r="A12" s="986" t="s">
        <v>1022</v>
      </c>
      <c r="B12" s="1006" t="s">
        <v>1023</v>
      </c>
      <c r="C12" s="1007" t="s">
        <v>1024</v>
      </c>
      <c r="D12" s="1008" t="s">
        <v>1025</v>
      </c>
      <c r="E12" s="1007" t="s">
        <v>10</v>
      </c>
      <c r="F12" s="1009" t="s">
        <v>842</v>
      </c>
      <c r="G12" s="1010">
        <v>2</v>
      </c>
      <c r="H12" s="1010">
        <v>570</v>
      </c>
      <c r="I12" s="978">
        <f>SUM(H12:H13)</f>
        <v>618</v>
      </c>
      <c r="J12" s="1011" t="s">
        <v>11</v>
      </c>
      <c r="K12" s="960"/>
      <c r="L12" s="960"/>
      <c r="M12" s="960"/>
      <c r="N12" s="960"/>
      <c r="O12" s="960"/>
      <c r="P12" s="960"/>
      <c r="Q12" s="960"/>
      <c r="R12" s="960"/>
      <c r="S12" s="960"/>
      <c r="T12" s="960"/>
      <c r="U12" s="960"/>
      <c r="V12" s="960"/>
      <c r="W12" s="960"/>
      <c r="X12" s="960"/>
      <c r="Y12" s="960"/>
      <c r="Z12" s="960"/>
      <c r="AA12" s="960"/>
      <c r="AB12" s="960"/>
      <c r="AC12" s="960"/>
      <c r="AD12" s="960"/>
      <c r="AE12" s="960"/>
      <c r="AF12" s="960"/>
      <c r="AG12" s="960"/>
      <c r="AH12" s="960"/>
      <c r="AI12" s="960"/>
      <c r="AJ12" s="960"/>
      <c r="AK12" s="960"/>
      <c r="AL12" s="960"/>
      <c r="AM12" s="960"/>
      <c r="AN12" s="960"/>
      <c r="AO12" s="960"/>
      <c r="AP12" s="960"/>
      <c r="AQ12" s="960"/>
      <c r="AR12" s="960"/>
      <c r="AS12" s="960"/>
      <c r="AT12" s="960"/>
      <c r="AU12" s="960"/>
      <c r="AV12" s="960"/>
      <c r="AW12" s="960"/>
      <c r="AX12" s="960"/>
      <c r="AY12" s="960"/>
      <c r="AZ12" s="960"/>
      <c r="BA12" s="960"/>
      <c r="BB12" s="960"/>
      <c r="BC12" s="960"/>
      <c r="BD12" s="960"/>
      <c r="BE12" s="960"/>
      <c r="BF12" s="960"/>
      <c r="BG12" s="960"/>
      <c r="BH12" s="960"/>
      <c r="BI12" s="960"/>
      <c r="BJ12" s="960"/>
      <c r="BK12" s="960"/>
      <c r="BL12" s="960"/>
      <c r="BM12" s="960"/>
      <c r="BN12" s="960"/>
      <c r="BO12" s="960"/>
      <c r="BP12" s="960"/>
      <c r="BQ12" s="960"/>
      <c r="BR12" s="960"/>
      <c r="BS12" s="960"/>
      <c r="BT12" s="960"/>
      <c r="BU12" s="960"/>
      <c r="BV12" s="960"/>
      <c r="BW12" s="960"/>
      <c r="BX12" s="960"/>
    </row>
    <row r="13" spans="1:76" s="976" customFormat="1" ht="15.75" thickBot="1" x14ac:dyDescent="0.3">
      <c r="A13" s="979">
        <v>10</v>
      </c>
      <c r="B13" s="980" t="s">
        <v>1023</v>
      </c>
      <c r="C13" s="981" t="s">
        <v>1024</v>
      </c>
      <c r="D13" s="1012" t="s">
        <v>1007</v>
      </c>
      <c r="E13" s="981" t="s">
        <v>10</v>
      </c>
      <c r="F13" s="982" t="s">
        <v>1026</v>
      </c>
      <c r="G13" s="983">
        <v>1</v>
      </c>
      <c r="H13" s="983">
        <v>48</v>
      </c>
      <c r="I13" s="984"/>
      <c r="J13" s="985" t="s">
        <v>11</v>
      </c>
      <c r="K13" s="960"/>
      <c r="L13" s="960"/>
      <c r="M13" s="960"/>
      <c r="N13" s="960"/>
      <c r="O13" s="960"/>
      <c r="P13" s="960"/>
      <c r="Q13" s="960"/>
      <c r="R13" s="960"/>
      <c r="S13" s="960"/>
      <c r="T13" s="960"/>
      <c r="U13" s="960"/>
      <c r="V13" s="960"/>
      <c r="W13" s="960"/>
      <c r="X13" s="960"/>
      <c r="Y13" s="960"/>
      <c r="Z13" s="960"/>
      <c r="AA13" s="960"/>
      <c r="AB13" s="960"/>
      <c r="AC13" s="960"/>
      <c r="AD13" s="960"/>
      <c r="AE13" s="960"/>
      <c r="AF13" s="960"/>
      <c r="AG13" s="960"/>
      <c r="AH13" s="960"/>
      <c r="AI13" s="960"/>
      <c r="AJ13" s="960"/>
      <c r="AK13" s="960"/>
      <c r="AL13" s="960"/>
      <c r="AM13" s="960"/>
      <c r="AN13" s="960"/>
      <c r="AO13" s="960"/>
      <c r="AP13" s="960"/>
      <c r="AQ13" s="960"/>
      <c r="AR13" s="960"/>
      <c r="AS13" s="960"/>
      <c r="AT13" s="960"/>
      <c r="AU13" s="960"/>
      <c r="AV13" s="960"/>
      <c r="AW13" s="960"/>
      <c r="AX13" s="960"/>
      <c r="AY13" s="960"/>
      <c r="AZ13" s="960"/>
      <c r="BA13" s="960"/>
      <c r="BB13" s="960"/>
      <c r="BC13" s="960"/>
      <c r="BD13" s="960"/>
      <c r="BE13" s="960"/>
      <c r="BF13" s="960"/>
      <c r="BG13" s="960"/>
      <c r="BH13" s="960"/>
      <c r="BI13" s="960"/>
      <c r="BJ13" s="960"/>
      <c r="BK13" s="960"/>
      <c r="BL13" s="960"/>
      <c r="BM13" s="960"/>
      <c r="BN13" s="960"/>
      <c r="BO13" s="960"/>
      <c r="BP13" s="960"/>
      <c r="BQ13" s="960"/>
      <c r="BR13" s="960"/>
      <c r="BS13" s="960"/>
      <c r="BT13" s="960"/>
      <c r="BU13" s="960"/>
      <c r="BV13" s="960"/>
      <c r="BW13" s="960"/>
      <c r="BX13" s="960"/>
    </row>
    <row r="14" spans="1:76" s="994" customFormat="1" x14ac:dyDescent="0.25">
      <c r="A14" s="986">
        <v>11</v>
      </c>
      <c r="B14" s="987" t="s">
        <v>1027</v>
      </c>
      <c r="C14" s="988" t="s">
        <v>1028</v>
      </c>
      <c r="D14" s="988" t="s">
        <v>1029</v>
      </c>
      <c r="E14" s="988" t="s">
        <v>10</v>
      </c>
      <c r="F14" s="1013" t="s">
        <v>1030</v>
      </c>
      <c r="G14" s="991">
        <v>1</v>
      </c>
      <c r="H14" s="991">
        <v>25</v>
      </c>
      <c r="I14" s="992">
        <f>SUM(H14:H18)</f>
        <v>132</v>
      </c>
      <c r="J14" s="993" t="s">
        <v>11</v>
      </c>
      <c r="K14" s="960"/>
      <c r="L14" s="960"/>
      <c r="M14" s="960"/>
      <c r="N14" s="960"/>
      <c r="O14" s="960"/>
      <c r="P14" s="960"/>
      <c r="Q14" s="960"/>
      <c r="R14" s="960"/>
      <c r="S14" s="960"/>
      <c r="T14" s="960"/>
      <c r="U14" s="960"/>
      <c r="V14" s="960"/>
      <c r="W14" s="960"/>
      <c r="X14" s="960"/>
      <c r="Y14" s="960"/>
      <c r="Z14" s="960"/>
      <c r="AA14" s="960"/>
      <c r="AB14" s="960"/>
      <c r="AC14" s="960"/>
      <c r="AD14" s="960"/>
      <c r="AE14" s="960"/>
      <c r="AF14" s="960"/>
      <c r="AG14" s="960"/>
      <c r="AH14" s="960"/>
      <c r="AI14" s="960"/>
      <c r="AJ14" s="960"/>
      <c r="AK14" s="960"/>
      <c r="AL14" s="960"/>
      <c r="AM14" s="960"/>
      <c r="AN14" s="960"/>
      <c r="AO14" s="960"/>
      <c r="AP14" s="960"/>
      <c r="AQ14" s="960"/>
      <c r="AR14" s="960"/>
      <c r="AS14" s="960"/>
      <c r="AT14" s="960"/>
      <c r="AU14" s="960"/>
      <c r="AV14" s="960"/>
      <c r="AW14" s="960"/>
      <c r="AX14" s="960"/>
      <c r="AY14" s="960"/>
      <c r="AZ14" s="960"/>
      <c r="BA14" s="960"/>
      <c r="BB14" s="960"/>
      <c r="BC14" s="960"/>
      <c r="BD14" s="960"/>
      <c r="BE14" s="960"/>
      <c r="BF14" s="960"/>
      <c r="BG14" s="960"/>
      <c r="BH14" s="960"/>
      <c r="BI14" s="960"/>
      <c r="BJ14" s="960"/>
      <c r="BK14" s="960"/>
      <c r="BL14" s="960"/>
      <c r="BM14" s="960"/>
      <c r="BN14" s="960"/>
      <c r="BO14" s="960"/>
      <c r="BP14" s="960"/>
      <c r="BQ14" s="960"/>
      <c r="BR14" s="960"/>
      <c r="BS14" s="960"/>
      <c r="BT14" s="960"/>
      <c r="BU14" s="960"/>
      <c r="BV14" s="960"/>
      <c r="BW14" s="960"/>
      <c r="BX14" s="960"/>
    </row>
    <row r="15" spans="1:76" s="994" customFormat="1" x14ac:dyDescent="0.25">
      <c r="A15" s="969">
        <v>12</v>
      </c>
      <c r="B15" s="995" t="s">
        <v>1027</v>
      </c>
      <c r="C15" s="996" t="s">
        <v>1028</v>
      </c>
      <c r="D15" s="996" t="s">
        <v>1031</v>
      </c>
      <c r="E15" s="996" t="s">
        <v>10</v>
      </c>
      <c r="F15" s="1014" t="s">
        <v>1030</v>
      </c>
      <c r="G15" s="998">
        <v>1</v>
      </c>
      <c r="H15" s="998">
        <v>25</v>
      </c>
      <c r="I15" s="992"/>
      <c r="J15" s="999" t="s">
        <v>11</v>
      </c>
      <c r="K15" s="960"/>
      <c r="L15" s="960"/>
      <c r="M15" s="960"/>
      <c r="N15" s="960"/>
      <c r="O15" s="960"/>
      <c r="P15" s="960"/>
      <c r="Q15" s="960"/>
      <c r="R15" s="960"/>
      <c r="S15" s="960"/>
      <c r="T15" s="960"/>
      <c r="U15" s="960"/>
      <c r="V15" s="960"/>
      <c r="W15" s="960"/>
      <c r="X15" s="960"/>
      <c r="Y15" s="960"/>
      <c r="Z15" s="960"/>
      <c r="AA15" s="960"/>
      <c r="AB15" s="960"/>
      <c r="AC15" s="960"/>
      <c r="AD15" s="960"/>
      <c r="AE15" s="960"/>
      <c r="AF15" s="960"/>
      <c r="AG15" s="960"/>
      <c r="AH15" s="960"/>
      <c r="AI15" s="960"/>
      <c r="AJ15" s="960"/>
      <c r="AK15" s="960"/>
      <c r="AL15" s="960"/>
      <c r="AM15" s="960"/>
      <c r="AN15" s="960"/>
      <c r="AO15" s="960"/>
      <c r="AP15" s="960"/>
      <c r="AQ15" s="960"/>
      <c r="AR15" s="960"/>
      <c r="AS15" s="960"/>
      <c r="AT15" s="960"/>
      <c r="AU15" s="960"/>
      <c r="AV15" s="960"/>
      <c r="AW15" s="960"/>
      <c r="AX15" s="960"/>
      <c r="AY15" s="960"/>
      <c r="AZ15" s="960"/>
      <c r="BA15" s="960"/>
      <c r="BB15" s="960"/>
      <c r="BC15" s="960"/>
      <c r="BD15" s="960"/>
      <c r="BE15" s="960"/>
      <c r="BF15" s="960"/>
      <c r="BG15" s="960"/>
      <c r="BH15" s="960"/>
      <c r="BI15" s="960"/>
      <c r="BJ15" s="960"/>
      <c r="BK15" s="960"/>
      <c r="BL15" s="960"/>
      <c r="BM15" s="960"/>
      <c r="BN15" s="960"/>
      <c r="BO15" s="960"/>
      <c r="BP15" s="960"/>
      <c r="BQ15" s="960"/>
      <c r="BR15" s="960"/>
      <c r="BS15" s="960"/>
      <c r="BT15" s="960"/>
      <c r="BU15" s="960"/>
      <c r="BV15" s="960"/>
      <c r="BW15" s="960"/>
      <c r="BX15" s="960"/>
    </row>
    <row r="16" spans="1:76" s="994" customFormat="1" x14ac:dyDescent="0.25">
      <c r="A16" s="969">
        <v>13</v>
      </c>
      <c r="B16" s="995" t="s">
        <v>1027</v>
      </c>
      <c r="C16" s="996" t="s">
        <v>1028</v>
      </c>
      <c r="D16" s="996" t="s">
        <v>1032</v>
      </c>
      <c r="E16" s="996" t="s">
        <v>10</v>
      </c>
      <c r="F16" s="1014" t="s">
        <v>1030</v>
      </c>
      <c r="G16" s="998">
        <v>1</v>
      </c>
      <c r="H16" s="998">
        <v>25</v>
      </c>
      <c r="I16" s="992"/>
      <c r="J16" s="999" t="s">
        <v>11</v>
      </c>
      <c r="K16" s="960"/>
      <c r="L16" s="960"/>
      <c r="M16" s="960"/>
      <c r="N16" s="960"/>
      <c r="O16" s="960"/>
      <c r="P16" s="960"/>
      <c r="Q16" s="960"/>
      <c r="R16" s="960"/>
      <c r="S16" s="960"/>
      <c r="T16" s="960"/>
      <c r="U16" s="960"/>
      <c r="V16" s="960"/>
      <c r="W16" s="960"/>
      <c r="X16" s="960"/>
      <c r="Y16" s="960"/>
      <c r="Z16" s="960"/>
      <c r="AA16" s="960"/>
      <c r="AB16" s="960"/>
      <c r="AC16" s="960"/>
      <c r="AD16" s="960"/>
      <c r="AE16" s="960"/>
      <c r="AF16" s="960"/>
      <c r="AG16" s="960"/>
      <c r="AH16" s="960"/>
      <c r="AI16" s="960"/>
      <c r="AJ16" s="960"/>
      <c r="AK16" s="960"/>
      <c r="AL16" s="960"/>
      <c r="AM16" s="960"/>
      <c r="AN16" s="960"/>
      <c r="AO16" s="960"/>
      <c r="AP16" s="960"/>
      <c r="AQ16" s="960"/>
      <c r="AR16" s="960"/>
      <c r="AS16" s="960"/>
      <c r="AT16" s="960"/>
      <c r="AU16" s="960"/>
      <c r="AV16" s="960"/>
      <c r="AW16" s="960"/>
      <c r="AX16" s="960"/>
      <c r="AY16" s="960"/>
      <c r="AZ16" s="960"/>
      <c r="BA16" s="960"/>
      <c r="BB16" s="960"/>
      <c r="BC16" s="960"/>
      <c r="BD16" s="960"/>
      <c r="BE16" s="960"/>
      <c r="BF16" s="960"/>
      <c r="BG16" s="960"/>
      <c r="BH16" s="960"/>
      <c r="BI16" s="960"/>
      <c r="BJ16" s="960"/>
      <c r="BK16" s="960"/>
      <c r="BL16" s="960"/>
      <c r="BM16" s="960"/>
      <c r="BN16" s="960"/>
      <c r="BO16" s="960"/>
      <c r="BP16" s="960"/>
      <c r="BQ16" s="960"/>
      <c r="BR16" s="960"/>
      <c r="BS16" s="960"/>
      <c r="BT16" s="960"/>
      <c r="BU16" s="960"/>
      <c r="BV16" s="960"/>
      <c r="BW16" s="960"/>
      <c r="BX16" s="960"/>
    </row>
    <row r="17" spans="1:76" s="994" customFormat="1" x14ac:dyDescent="0.25">
      <c r="A17" s="969">
        <v>14</v>
      </c>
      <c r="B17" s="995" t="s">
        <v>1027</v>
      </c>
      <c r="C17" s="996" t="s">
        <v>1028</v>
      </c>
      <c r="D17" s="996" t="s">
        <v>1033</v>
      </c>
      <c r="E17" s="996" t="s">
        <v>10</v>
      </c>
      <c r="F17" s="1014" t="s">
        <v>1030</v>
      </c>
      <c r="G17" s="998">
        <v>1</v>
      </c>
      <c r="H17" s="998">
        <v>25</v>
      </c>
      <c r="I17" s="992"/>
      <c r="J17" s="999" t="s">
        <v>11</v>
      </c>
      <c r="K17" s="960"/>
      <c r="L17" s="960"/>
      <c r="M17" s="960"/>
      <c r="N17" s="960"/>
      <c r="O17" s="960"/>
      <c r="P17" s="960"/>
      <c r="Q17" s="960"/>
      <c r="R17" s="960"/>
      <c r="S17" s="960"/>
      <c r="T17" s="960"/>
      <c r="U17" s="960"/>
      <c r="V17" s="960"/>
      <c r="W17" s="960"/>
      <c r="X17" s="960"/>
      <c r="Y17" s="960"/>
      <c r="Z17" s="960"/>
      <c r="AA17" s="960"/>
      <c r="AB17" s="960"/>
      <c r="AC17" s="960"/>
      <c r="AD17" s="960"/>
      <c r="AE17" s="960"/>
      <c r="AF17" s="960"/>
      <c r="AG17" s="960"/>
      <c r="AH17" s="960"/>
      <c r="AI17" s="960"/>
      <c r="AJ17" s="960"/>
      <c r="AK17" s="960"/>
      <c r="AL17" s="960"/>
      <c r="AM17" s="960"/>
      <c r="AN17" s="960"/>
      <c r="AO17" s="960"/>
      <c r="AP17" s="960"/>
      <c r="AQ17" s="960"/>
      <c r="AR17" s="960"/>
      <c r="AS17" s="960"/>
      <c r="AT17" s="960"/>
      <c r="AU17" s="960"/>
      <c r="AV17" s="960"/>
      <c r="AW17" s="960"/>
      <c r="AX17" s="960"/>
      <c r="AY17" s="960"/>
      <c r="AZ17" s="960"/>
      <c r="BA17" s="960"/>
      <c r="BB17" s="960"/>
      <c r="BC17" s="960"/>
      <c r="BD17" s="960"/>
      <c r="BE17" s="960"/>
      <c r="BF17" s="960"/>
      <c r="BG17" s="960"/>
      <c r="BH17" s="960"/>
      <c r="BI17" s="960"/>
      <c r="BJ17" s="960"/>
      <c r="BK17" s="960"/>
      <c r="BL17" s="960"/>
      <c r="BM17" s="960"/>
      <c r="BN17" s="960"/>
      <c r="BO17" s="960"/>
      <c r="BP17" s="960"/>
      <c r="BQ17" s="960"/>
      <c r="BR17" s="960"/>
      <c r="BS17" s="960"/>
      <c r="BT17" s="960"/>
      <c r="BU17" s="960"/>
      <c r="BV17" s="960"/>
      <c r="BW17" s="960"/>
      <c r="BX17" s="960"/>
    </row>
    <row r="18" spans="1:76" s="994" customFormat="1" ht="15.75" thickBot="1" x14ac:dyDescent="0.3">
      <c r="A18" s="979">
        <v>15</v>
      </c>
      <c r="B18" s="1000" t="s">
        <v>1027</v>
      </c>
      <c r="C18" s="1001" t="s">
        <v>1028</v>
      </c>
      <c r="D18" s="1015" t="s">
        <v>1034</v>
      </c>
      <c r="E18" s="1001" t="s">
        <v>10</v>
      </c>
      <c r="F18" s="1016" t="s">
        <v>1035</v>
      </c>
      <c r="G18" s="1003">
        <v>1</v>
      </c>
      <c r="H18" s="1003">
        <v>32</v>
      </c>
      <c r="I18" s="1004"/>
      <c r="J18" s="1005" t="s">
        <v>11</v>
      </c>
      <c r="K18" s="960"/>
      <c r="L18" s="960"/>
      <c r="M18" s="960"/>
      <c r="N18" s="960"/>
      <c r="O18" s="960"/>
      <c r="P18" s="960"/>
      <c r="Q18" s="960"/>
      <c r="R18" s="960"/>
      <c r="S18" s="960"/>
      <c r="T18" s="960"/>
      <c r="U18" s="960"/>
      <c r="V18" s="960"/>
      <c r="W18" s="960"/>
      <c r="X18" s="960"/>
      <c r="Y18" s="960"/>
      <c r="Z18" s="960"/>
      <c r="AA18" s="960"/>
      <c r="AB18" s="960"/>
      <c r="AC18" s="960"/>
      <c r="AD18" s="960"/>
      <c r="AE18" s="960"/>
      <c r="AF18" s="960"/>
      <c r="AG18" s="960"/>
      <c r="AH18" s="960"/>
      <c r="AI18" s="960"/>
      <c r="AJ18" s="960"/>
      <c r="AK18" s="960"/>
      <c r="AL18" s="960"/>
      <c r="AM18" s="960"/>
      <c r="AN18" s="960"/>
      <c r="AO18" s="960"/>
      <c r="AP18" s="960"/>
      <c r="AQ18" s="960"/>
      <c r="AR18" s="960"/>
      <c r="AS18" s="960"/>
      <c r="AT18" s="960"/>
      <c r="AU18" s="960"/>
      <c r="AV18" s="960"/>
      <c r="AW18" s="960"/>
      <c r="AX18" s="960"/>
      <c r="AY18" s="960"/>
      <c r="AZ18" s="960"/>
      <c r="BA18" s="960"/>
      <c r="BB18" s="960"/>
      <c r="BC18" s="960"/>
      <c r="BD18" s="960"/>
      <c r="BE18" s="960"/>
      <c r="BF18" s="960"/>
      <c r="BG18" s="960"/>
      <c r="BH18" s="960"/>
      <c r="BI18" s="960"/>
      <c r="BJ18" s="960"/>
      <c r="BK18" s="960"/>
      <c r="BL18" s="960"/>
      <c r="BM18" s="960"/>
      <c r="BN18" s="960"/>
      <c r="BO18" s="960"/>
      <c r="BP18" s="960"/>
      <c r="BQ18" s="960"/>
      <c r="BR18" s="960"/>
      <c r="BS18" s="960"/>
      <c r="BT18" s="960"/>
      <c r="BU18" s="960"/>
      <c r="BV18" s="960"/>
      <c r="BW18" s="960"/>
      <c r="BX18" s="960"/>
    </row>
    <row r="19" spans="1:76" s="976" customFormat="1" ht="15.75" thickBot="1" x14ac:dyDescent="0.3">
      <c r="A19" s="1017" t="s">
        <v>1036</v>
      </c>
      <c r="B19" s="1018" t="s">
        <v>1037</v>
      </c>
      <c r="C19" s="1019" t="s">
        <v>1038</v>
      </c>
      <c r="D19" s="1020" t="s">
        <v>1007</v>
      </c>
      <c r="E19" s="1019" t="s">
        <v>10</v>
      </c>
      <c r="F19" s="1021" t="s">
        <v>1039</v>
      </c>
      <c r="G19" s="1022">
        <v>2</v>
      </c>
      <c r="H19" s="1022">
        <v>720</v>
      </c>
      <c r="I19" s="1023">
        <v>720</v>
      </c>
      <c r="J19" s="1024" t="s">
        <v>11</v>
      </c>
      <c r="K19" s="960"/>
      <c r="L19" s="960"/>
      <c r="M19" s="960"/>
      <c r="N19" s="960"/>
      <c r="O19" s="960"/>
      <c r="P19" s="960"/>
      <c r="Q19" s="960"/>
      <c r="R19" s="960"/>
      <c r="S19" s="960"/>
      <c r="T19" s="960"/>
      <c r="U19" s="960"/>
      <c r="V19" s="960"/>
      <c r="W19" s="960"/>
      <c r="X19" s="960"/>
      <c r="Y19" s="960"/>
      <c r="Z19" s="960"/>
      <c r="AA19" s="960"/>
      <c r="AB19" s="960"/>
      <c r="AC19" s="960"/>
      <c r="AD19" s="960"/>
      <c r="AE19" s="960"/>
      <c r="AF19" s="960"/>
      <c r="AG19" s="960"/>
      <c r="AH19" s="960"/>
      <c r="AI19" s="960"/>
      <c r="AJ19" s="960"/>
      <c r="AK19" s="960"/>
      <c r="AL19" s="960"/>
      <c r="AM19" s="960"/>
      <c r="AN19" s="960"/>
      <c r="AO19" s="960"/>
      <c r="AP19" s="960"/>
      <c r="AQ19" s="960"/>
      <c r="AR19" s="960"/>
      <c r="AS19" s="960"/>
      <c r="AT19" s="960"/>
      <c r="AU19" s="960"/>
      <c r="AV19" s="960"/>
      <c r="AW19" s="960"/>
      <c r="AX19" s="960"/>
      <c r="AY19" s="960"/>
      <c r="AZ19" s="960"/>
      <c r="BA19" s="960"/>
      <c r="BB19" s="960"/>
      <c r="BC19" s="960"/>
      <c r="BD19" s="960"/>
      <c r="BE19" s="960"/>
      <c r="BF19" s="960"/>
      <c r="BG19" s="960"/>
      <c r="BH19" s="960"/>
      <c r="BI19" s="960"/>
      <c r="BJ19" s="960"/>
      <c r="BK19" s="960"/>
      <c r="BL19" s="960"/>
      <c r="BM19" s="960"/>
      <c r="BN19" s="960"/>
      <c r="BO19" s="960"/>
      <c r="BP19" s="960"/>
      <c r="BQ19" s="960"/>
      <c r="BR19" s="960"/>
      <c r="BS19" s="960"/>
      <c r="BT19" s="960"/>
      <c r="BU19" s="960"/>
      <c r="BV19" s="960"/>
      <c r="BW19" s="960"/>
      <c r="BX19" s="960"/>
    </row>
    <row r="20" spans="1:76" s="994" customFormat="1" ht="15.75" thickBot="1" x14ac:dyDescent="0.3">
      <c r="A20" s="1017" t="s">
        <v>1040</v>
      </c>
      <c r="B20" s="1025" t="s">
        <v>1041</v>
      </c>
      <c r="C20" s="1026" t="s">
        <v>1042</v>
      </c>
      <c r="D20" s="1027" t="s">
        <v>1007</v>
      </c>
      <c r="E20" s="1026" t="s">
        <v>10</v>
      </c>
      <c r="F20" s="1028" t="s">
        <v>1043</v>
      </c>
      <c r="G20" s="1029">
        <v>3</v>
      </c>
      <c r="H20" s="1029">
        <v>72</v>
      </c>
      <c r="I20" s="1030">
        <v>72</v>
      </c>
      <c r="J20" s="1031" t="s">
        <v>0</v>
      </c>
      <c r="K20" s="960"/>
      <c r="L20" s="960"/>
      <c r="M20" s="960"/>
      <c r="N20" s="960"/>
      <c r="O20" s="960"/>
      <c r="P20" s="960"/>
      <c r="Q20" s="960"/>
      <c r="R20" s="960"/>
      <c r="S20" s="960"/>
      <c r="T20" s="960"/>
      <c r="U20" s="960"/>
      <c r="V20" s="960"/>
      <c r="W20" s="960"/>
      <c r="X20" s="960"/>
      <c r="Y20" s="960"/>
      <c r="Z20" s="960"/>
      <c r="AA20" s="960"/>
      <c r="AB20" s="960"/>
      <c r="AC20" s="960"/>
      <c r="AD20" s="960"/>
      <c r="AE20" s="960"/>
      <c r="AF20" s="960"/>
      <c r="AG20" s="960"/>
      <c r="AH20" s="960"/>
      <c r="AI20" s="960"/>
      <c r="AJ20" s="960"/>
      <c r="AK20" s="960"/>
      <c r="AL20" s="960"/>
      <c r="AM20" s="960"/>
      <c r="AN20" s="960"/>
      <c r="AO20" s="960"/>
      <c r="AP20" s="960"/>
      <c r="AQ20" s="960"/>
      <c r="AR20" s="960"/>
      <c r="AS20" s="960"/>
      <c r="AT20" s="960"/>
      <c r="AU20" s="960"/>
      <c r="AV20" s="960"/>
      <c r="AW20" s="960"/>
      <c r="AX20" s="960"/>
      <c r="AY20" s="960"/>
      <c r="AZ20" s="960"/>
      <c r="BA20" s="960"/>
      <c r="BB20" s="960"/>
      <c r="BC20" s="960"/>
      <c r="BD20" s="960"/>
      <c r="BE20" s="960"/>
      <c r="BF20" s="960"/>
      <c r="BG20" s="960"/>
      <c r="BH20" s="960"/>
      <c r="BI20" s="960"/>
      <c r="BJ20" s="960"/>
      <c r="BK20" s="960"/>
      <c r="BL20" s="960"/>
      <c r="BM20" s="960"/>
      <c r="BN20" s="960"/>
      <c r="BO20" s="960"/>
      <c r="BP20" s="960"/>
      <c r="BQ20" s="960"/>
      <c r="BR20" s="960"/>
      <c r="BS20" s="960"/>
      <c r="BT20" s="960"/>
      <c r="BU20" s="960"/>
      <c r="BV20" s="960"/>
      <c r="BW20" s="960"/>
      <c r="BX20" s="960"/>
    </row>
    <row r="21" spans="1:76" s="976" customFormat="1" ht="15.75" thickBot="1" x14ac:dyDescent="0.3">
      <c r="A21" s="1017" t="s">
        <v>1044</v>
      </c>
      <c r="B21" s="1032" t="s">
        <v>1045</v>
      </c>
      <c r="C21" s="1021" t="s">
        <v>1046</v>
      </c>
      <c r="D21" s="1021" t="s">
        <v>1007</v>
      </c>
      <c r="E21" s="1021" t="s">
        <v>10</v>
      </c>
      <c r="F21" s="1021" t="s">
        <v>1047</v>
      </c>
      <c r="G21" s="1022">
        <v>2</v>
      </c>
      <c r="H21" s="1022">
        <v>77</v>
      </c>
      <c r="I21" s="1023">
        <v>77</v>
      </c>
      <c r="J21" s="1024" t="s">
        <v>306</v>
      </c>
      <c r="K21" s="960"/>
      <c r="L21" s="960"/>
      <c r="M21" s="960"/>
      <c r="N21" s="960"/>
      <c r="O21" s="960"/>
      <c r="P21" s="960"/>
      <c r="Q21" s="960"/>
      <c r="R21" s="960"/>
      <c r="S21" s="960"/>
      <c r="T21" s="960"/>
      <c r="U21" s="960"/>
      <c r="V21" s="960"/>
      <c r="W21" s="960"/>
      <c r="X21" s="960"/>
      <c r="Y21" s="960"/>
      <c r="Z21" s="960"/>
      <c r="AA21" s="960"/>
      <c r="AB21" s="960"/>
      <c r="AC21" s="960"/>
      <c r="AD21" s="960"/>
      <c r="AE21" s="960"/>
      <c r="AF21" s="960"/>
      <c r="AG21" s="960"/>
      <c r="AH21" s="960"/>
      <c r="AI21" s="960"/>
      <c r="AJ21" s="960"/>
      <c r="AK21" s="960"/>
      <c r="AL21" s="960"/>
      <c r="AM21" s="960"/>
      <c r="AN21" s="960"/>
      <c r="AO21" s="960"/>
      <c r="AP21" s="960"/>
      <c r="AQ21" s="960"/>
      <c r="AR21" s="960"/>
      <c r="AS21" s="960"/>
      <c r="AT21" s="960"/>
      <c r="AU21" s="960"/>
      <c r="AV21" s="960"/>
      <c r="AW21" s="960"/>
      <c r="AX21" s="960"/>
      <c r="AY21" s="960"/>
      <c r="AZ21" s="960"/>
      <c r="BA21" s="960"/>
      <c r="BB21" s="960"/>
      <c r="BC21" s="960"/>
      <c r="BD21" s="960"/>
      <c r="BE21" s="960"/>
      <c r="BF21" s="960"/>
      <c r="BG21" s="960"/>
      <c r="BH21" s="960"/>
      <c r="BI21" s="960"/>
      <c r="BJ21" s="960"/>
      <c r="BK21" s="960"/>
      <c r="BL21" s="960"/>
      <c r="BM21" s="960"/>
      <c r="BN21" s="960"/>
      <c r="BO21" s="960"/>
      <c r="BP21" s="960"/>
      <c r="BQ21" s="960"/>
      <c r="BR21" s="960"/>
      <c r="BS21" s="960"/>
      <c r="BT21" s="960"/>
      <c r="BU21" s="960"/>
      <c r="BV21" s="960"/>
      <c r="BW21" s="960"/>
      <c r="BX21" s="960"/>
    </row>
    <row r="22" spans="1:76" s="994" customFormat="1" x14ac:dyDescent="0.25">
      <c r="A22" s="986">
        <v>23</v>
      </c>
      <c r="B22" s="987" t="s">
        <v>1048</v>
      </c>
      <c r="C22" s="988" t="s">
        <v>1049</v>
      </c>
      <c r="D22" s="989" t="s">
        <v>1050</v>
      </c>
      <c r="E22" s="988" t="s">
        <v>10</v>
      </c>
      <c r="F22" s="1033" t="s">
        <v>1051</v>
      </c>
      <c r="G22" s="991">
        <v>1</v>
      </c>
      <c r="H22" s="991">
        <v>48</v>
      </c>
      <c r="I22" s="992">
        <f>SUM(H22:H25)</f>
        <v>122</v>
      </c>
      <c r="J22" s="993" t="s">
        <v>11</v>
      </c>
      <c r="K22" s="960"/>
      <c r="L22" s="960"/>
      <c r="M22" s="960"/>
      <c r="N22" s="960"/>
      <c r="O22" s="960"/>
      <c r="P22" s="960"/>
      <c r="Q22" s="960"/>
      <c r="R22" s="960"/>
      <c r="S22" s="960"/>
      <c r="T22" s="960"/>
      <c r="U22" s="960"/>
      <c r="V22" s="960"/>
      <c r="W22" s="960"/>
      <c r="X22" s="960"/>
      <c r="Y22" s="960"/>
      <c r="Z22" s="960"/>
      <c r="AA22" s="960"/>
      <c r="AB22" s="960"/>
      <c r="AC22" s="960"/>
      <c r="AD22" s="960"/>
      <c r="AE22" s="960"/>
      <c r="AF22" s="960"/>
      <c r="AG22" s="960"/>
      <c r="AH22" s="960"/>
      <c r="AI22" s="960"/>
      <c r="AJ22" s="960"/>
      <c r="AK22" s="960"/>
      <c r="AL22" s="960"/>
      <c r="AM22" s="960"/>
      <c r="AN22" s="960"/>
      <c r="AO22" s="960"/>
      <c r="AP22" s="960"/>
      <c r="AQ22" s="960"/>
      <c r="AR22" s="960"/>
      <c r="AS22" s="960"/>
      <c r="AT22" s="960"/>
      <c r="AU22" s="960"/>
      <c r="AV22" s="960"/>
      <c r="AW22" s="960"/>
      <c r="AX22" s="960"/>
      <c r="AY22" s="960"/>
      <c r="AZ22" s="960"/>
      <c r="BA22" s="960"/>
      <c r="BB22" s="960"/>
      <c r="BC22" s="960"/>
      <c r="BD22" s="960"/>
      <c r="BE22" s="960"/>
      <c r="BF22" s="960"/>
      <c r="BG22" s="960"/>
      <c r="BH22" s="960"/>
      <c r="BI22" s="960"/>
      <c r="BJ22" s="960"/>
      <c r="BK22" s="960"/>
      <c r="BL22" s="960"/>
      <c r="BM22" s="960"/>
      <c r="BN22" s="960"/>
      <c r="BO22" s="960"/>
      <c r="BP22" s="960"/>
      <c r="BQ22" s="960"/>
      <c r="BR22" s="960"/>
      <c r="BS22" s="960"/>
      <c r="BT22" s="960"/>
      <c r="BU22" s="960"/>
      <c r="BV22" s="960"/>
      <c r="BW22" s="960"/>
      <c r="BX22" s="960"/>
    </row>
    <row r="23" spans="1:76" s="994" customFormat="1" x14ac:dyDescent="0.25">
      <c r="A23" s="969">
        <v>24</v>
      </c>
      <c r="B23" s="995" t="s">
        <v>1048</v>
      </c>
      <c r="C23" s="996" t="s">
        <v>1052</v>
      </c>
      <c r="D23" s="996" t="s">
        <v>1053</v>
      </c>
      <c r="E23" s="996" t="s">
        <v>10</v>
      </c>
      <c r="F23" s="1034" t="s">
        <v>1054</v>
      </c>
      <c r="G23" s="998">
        <v>1</v>
      </c>
      <c r="H23" s="998">
        <v>25</v>
      </c>
      <c r="I23" s="992"/>
      <c r="J23" s="999" t="s">
        <v>11</v>
      </c>
      <c r="K23" s="960"/>
      <c r="L23" s="960"/>
      <c r="M23" s="960"/>
      <c r="N23" s="960"/>
      <c r="O23" s="960"/>
      <c r="P23" s="960"/>
      <c r="Q23" s="960"/>
      <c r="R23" s="960"/>
      <c r="S23" s="960"/>
      <c r="T23" s="960"/>
      <c r="U23" s="960"/>
      <c r="V23" s="960"/>
      <c r="W23" s="960"/>
      <c r="X23" s="960"/>
      <c r="Y23" s="960"/>
      <c r="Z23" s="960"/>
      <c r="AA23" s="960"/>
      <c r="AB23" s="960"/>
      <c r="AC23" s="960"/>
      <c r="AD23" s="960"/>
      <c r="AE23" s="960"/>
      <c r="AF23" s="960"/>
      <c r="AG23" s="960"/>
      <c r="AH23" s="960"/>
      <c r="AI23" s="960"/>
      <c r="AJ23" s="960"/>
      <c r="AK23" s="960"/>
      <c r="AL23" s="960"/>
      <c r="AM23" s="960"/>
      <c r="AN23" s="960"/>
      <c r="AO23" s="960"/>
      <c r="AP23" s="960"/>
      <c r="AQ23" s="960"/>
      <c r="AR23" s="960"/>
      <c r="AS23" s="960"/>
      <c r="AT23" s="960"/>
      <c r="AU23" s="960"/>
      <c r="AV23" s="960"/>
      <c r="AW23" s="960"/>
      <c r="AX23" s="960"/>
      <c r="AY23" s="960"/>
      <c r="AZ23" s="960"/>
      <c r="BA23" s="960"/>
      <c r="BB23" s="960"/>
      <c r="BC23" s="960"/>
      <c r="BD23" s="960"/>
      <c r="BE23" s="960"/>
      <c r="BF23" s="960"/>
      <c r="BG23" s="960"/>
      <c r="BH23" s="960"/>
      <c r="BI23" s="960"/>
      <c r="BJ23" s="960"/>
      <c r="BK23" s="960"/>
      <c r="BL23" s="960"/>
      <c r="BM23" s="960"/>
      <c r="BN23" s="960"/>
      <c r="BO23" s="960"/>
      <c r="BP23" s="960"/>
      <c r="BQ23" s="960"/>
      <c r="BR23" s="960"/>
      <c r="BS23" s="960"/>
      <c r="BT23" s="960"/>
      <c r="BU23" s="960"/>
      <c r="BV23" s="960"/>
      <c r="BW23" s="960"/>
      <c r="BX23" s="960"/>
    </row>
    <row r="24" spans="1:76" s="994" customFormat="1" x14ac:dyDescent="0.25">
      <c r="A24" s="969">
        <v>25</v>
      </c>
      <c r="B24" s="995" t="s">
        <v>1048</v>
      </c>
      <c r="C24" s="996" t="s">
        <v>1055</v>
      </c>
      <c r="D24" s="996" t="s">
        <v>1056</v>
      </c>
      <c r="E24" s="996" t="s">
        <v>10</v>
      </c>
      <c r="F24" s="1034" t="s">
        <v>1054</v>
      </c>
      <c r="G24" s="998">
        <v>1</v>
      </c>
      <c r="H24" s="998">
        <v>25</v>
      </c>
      <c r="I24" s="992"/>
      <c r="J24" s="999" t="s">
        <v>11</v>
      </c>
      <c r="K24" s="960"/>
      <c r="L24" s="960"/>
      <c r="M24" s="960"/>
      <c r="N24" s="960"/>
      <c r="O24" s="960"/>
      <c r="P24" s="960"/>
      <c r="Q24" s="960"/>
      <c r="R24" s="960"/>
      <c r="S24" s="960"/>
      <c r="T24" s="960"/>
      <c r="U24" s="960"/>
      <c r="V24" s="960"/>
      <c r="W24" s="960"/>
      <c r="X24" s="960"/>
      <c r="Y24" s="960"/>
      <c r="Z24" s="960"/>
      <c r="AA24" s="960"/>
      <c r="AB24" s="960"/>
      <c r="AC24" s="960"/>
      <c r="AD24" s="960"/>
      <c r="AE24" s="960"/>
      <c r="AF24" s="960"/>
      <c r="AG24" s="960"/>
      <c r="AH24" s="960"/>
      <c r="AI24" s="960"/>
      <c r="AJ24" s="960"/>
      <c r="AK24" s="960"/>
      <c r="AL24" s="960"/>
      <c r="AM24" s="960"/>
      <c r="AN24" s="960"/>
      <c r="AO24" s="960"/>
      <c r="AP24" s="960"/>
      <c r="AQ24" s="960"/>
      <c r="AR24" s="960"/>
      <c r="AS24" s="960"/>
      <c r="AT24" s="960"/>
      <c r="AU24" s="960"/>
      <c r="AV24" s="960"/>
      <c r="AW24" s="960"/>
      <c r="AX24" s="960"/>
      <c r="AY24" s="960"/>
      <c r="AZ24" s="960"/>
      <c r="BA24" s="960"/>
      <c r="BB24" s="960"/>
      <c r="BC24" s="960"/>
      <c r="BD24" s="960"/>
      <c r="BE24" s="960"/>
      <c r="BF24" s="960"/>
      <c r="BG24" s="960"/>
      <c r="BH24" s="960"/>
      <c r="BI24" s="960"/>
      <c r="BJ24" s="960"/>
      <c r="BK24" s="960"/>
      <c r="BL24" s="960"/>
      <c r="BM24" s="960"/>
      <c r="BN24" s="960"/>
      <c r="BO24" s="960"/>
      <c r="BP24" s="960"/>
      <c r="BQ24" s="960"/>
      <c r="BR24" s="960"/>
      <c r="BS24" s="960"/>
      <c r="BT24" s="960"/>
      <c r="BU24" s="960"/>
      <c r="BV24" s="960"/>
      <c r="BW24" s="960"/>
      <c r="BX24" s="960"/>
    </row>
    <row r="25" spans="1:76" s="994" customFormat="1" ht="15.75" thickBot="1" x14ac:dyDescent="0.3">
      <c r="A25" s="979">
        <v>26</v>
      </c>
      <c r="B25" s="1000" t="s">
        <v>1048</v>
      </c>
      <c r="C25" s="1001" t="s">
        <v>1057</v>
      </c>
      <c r="D25" s="1001" t="s">
        <v>1058</v>
      </c>
      <c r="E25" s="1001" t="s">
        <v>10</v>
      </c>
      <c r="F25" s="1002" t="s">
        <v>1059</v>
      </c>
      <c r="G25" s="1003">
        <v>1</v>
      </c>
      <c r="H25" s="1003">
        <v>24</v>
      </c>
      <c r="I25" s="1004"/>
      <c r="J25" s="1005" t="s">
        <v>11</v>
      </c>
      <c r="K25" s="960"/>
      <c r="L25" s="960"/>
      <c r="M25" s="960"/>
      <c r="N25" s="960"/>
      <c r="O25" s="960"/>
      <c r="P25" s="960"/>
      <c r="Q25" s="960"/>
      <c r="R25" s="960"/>
      <c r="S25" s="960"/>
      <c r="T25" s="960"/>
      <c r="U25" s="960"/>
      <c r="V25" s="960"/>
      <c r="W25" s="960"/>
      <c r="X25" s="960"/>
      <c r="Y25" s="960"/>
      <c r="Z25" s="960"/>
      <c r="AA25" s="960"/>
      <c r="AB25" s="960"/>
      <c r="AC25" s="960"/>
      <c r="AD25" s="960"/>
      <c r="AE25" s="960"/>
      <c r="AF25" s="960"/>
      <c r="AG25" s="960"/>
      <c r="AH25" s="960"/>
      <c r="AI25" s="960"/>
      <c r="AJ25" s="960"/>
      <c r="AK25" s="960"/>
      <c r="AL25" s="960"/>
      <c r="AM25" s="960"/>
      <c r="AN25" s="960"/>
      <c r="AO25" s="960"/>
      <c r="AP25" s="960"/>
      <c r="AQ25" s="960"/>
      <c r="AR25" s="960"/>
      <c r="AS25" s="960"/>
      <c r="AT25" s="960"/>
      <c r="AU25" s="960"/>
      <c r="AV25" s="960"/>
      <c r="AW25" s="960"/>
      <c r="AX25" s="960"/>
      <c r="AY25" s="960"/>
      <c r="AZ25" s="960"/>
      <c r="BA25" s="960"/>
      <c r="BB25" s="960"/>
      <c r="BC25" s="960"/>
      <c r="BD25" s="960"/>
      <c r="BE25" s="960"/>
      <c r="BF25" s="960"/>
      <c r="BG25" s="960"/>
      <c r="BH25" s="960"/>
      <c r="BI25" s="960"/>
      <c r="BJ25" s="960"/>
      <c r="BK25" s="960"/>
      <c r="BL25" s="960"/>
      <c r="BM25" s="960"/>
      <c r="BN25" s="960"/>
      <c r="BO25" s="960"/>
      <c r="BP25" s="960"/>
      <c r="BQ25" s="960"/>
      <c r="BR25" s="960"/>
      <c r="BS25" s="960"/>
      <c r="BT25" s="960"/>
      <c r="BU25" s="960"/>
      <c r="BV25" s="960"/>
      <c r="BW25" s="960"/>
      <c r="BX25" s="960"/>
    </row>
    <row r="26" spans="1:76" s="1041" customFormat="1" x14ac:dyDescent="0.25">
      <c r="A26" s="986">
        <v>27</v>
      </c>
      <c r="B26" s="1035" t="s">
        <v>1060</v>
      </c>
      <c r="C26" s="1036" t="s">
        <v>1061</v>
      </c>
      <c r="D26" s="1036" t="s">
        <v>1062</v>
      </c>
      <c r="E26" s="1036" t="s">
        <v>10</v>
      </c>
      <c r="F26" s="1037" t="s">
        <v>1063</v>
      </c>
      <c r="G26" s="1038">
        <v>1</v>
      </c>
      <c r="H26" s="1038">
        <v>25</v>
      </c>
      <c r="I26" s="1039">
        <v>50</v>
      </c>
      <c r="J26" s="1040" t="s">
        <v>11</v>
      </c>
      <c r="K26" s="960"/>
      <c r="L26" s="960"/>
      <c r="M26" s="960"/>
      <c r="N26" s="960"/>
      <c r="O26" s="960"/>
      <c r="P26" s="960"/>
      <c r="Q26" s="960"/>
      <c r="R26" s="960"/>
      <c r="S26" s="960"/>
      <c r="T26" s="960"/>
      <c r="U26" s="960"/>
      <c r="V26" s="960"/>
      <c r="W26" s="960"/>
      <c r="X26" s="960"/>
      <c r="Y26" s="960"/>
      <c r="Z26" s="960"/>
      <c r="AA26" s="960"/>
      <c r="AB26" s="960"/>
      <c r="AC26" s="960"/>
      <c r="AD26" s="960"/>
      <c r="AE26" s="960"/>
      <c r="AF26" s="960"/>
      <c r="AG26" s="960"/>
      <c r="AH26" s="960"/>
      <c r="AI26" s="960"/>
      <c r="AJ26" s="960"/>
      <c r="AK26" s="960"/>
      <c r="AL26" s="960"/>
      <c r="AM26" s="960"/>
      <c r="AN26" s="960"/>
      <c r="AO26" s="960"/>
      <c r="AP26" s="960"/>
      <c r="AQ26" s="960"/>
      <c r="AR26" s="960"/>
      <c r="AS26" s="960"/>
      <c r="AT26" s="960"/>
      <c r="AU26" s="960"/>
      <c r="AV26" s="960"/>
      <c r="AW26" s="960"/>
      <c r="AX26" s="960"/>
      <c r="AY26" s="960"/>
      <c r="AZ26" s="960"/>
      <c r="BA26" s="960"/>
      <c r="BB26" s="960"/>
      <c r="BC26" s="960"/>
      <c r="BD26" s="960"/>
      <c r="BE26" s="960"/>
      <c r="BF26" s="960"/>
      <c r="BG26" s="960"/>
      <c r="BH26" s="960"/>
      <c r="BI26" s="960"/>
      <c r="BJ26" s="960"/>
      <c r="BK26" s="960"/>
      <c r="BL26" s="960"/>
      <c r="BM26" s="960"/>
      <c r="BN26" s="960"/>
      <c r="BO26" s="960"/>
      <c r="BP26" s="960"/>
      <c r="BQ26" s="960"/>
      <c r="BR26" s="960"/>
      <c r="BS26" s="960"/>
      <c r="BT26" s="960"/>
      <c r="BU26" s="960"/>
      <c r="BV26" s="960"/>
      <c r="BW26" s="960"/>
      <c r="BX26" s="960"/>
    </row>
    <row r="27" spans="1:76" s="1041" customFormat="1" x14ac:dyDescent="0.25">
      <c r="A27" s="969">
        <v>28</v>
      </c>
      <c r="B27" s="1042" t="s">
        <v>1060</v>
      </c>
      <c r="C27" s="1043" t="s">
        <v>1061</v>
      </c>
      <c r="D27" s="1044" t="s">
        <v>1007</v>
      </c>
      <c r="E27" s="1043" t="s">
        <v>10</v>
      </c>
      <c r="F27" s="1045" t="s">
        <v>1064</v>
      </c>
      <c r="G27" s="1046">
        <v>1</v>
      </c>
      <c r="H27" s="1046">
        <v>25</v>
      </c>
      <c r="I27" s="1039" t="s">
        <v>1065</v>
      </c>
      <c r="J27" s="1047" t="s">
        <v>11</v>
      </c>
      <c r="K27" s="960"/>
      <c r="L27" s="960"/>
      <c r="M27" s="960"/>
      <c r="N27" s="960"/>
      <c r="O27" s="960"/>
      <c r="P27" s="960"/>
      <c r="Q27" s="960"/>
      <c r="R27" s="960"/>
      <c r="S27" s="960"/>
      <c r="T27" s="960"/>
      <c r="U27" s="960"/>
      <c r="V27" s="960"/>
      <c r="W27" s="960"/>
      <c r="X27" s="960"/>
      <c r="Y27" s="960"/>
      <c r="Z27" s="960"/>
      <c r="AA27" s="960"/>
      <c r="AB27" s="960"/>
      <c r="AC27" s="960"/>
      <c r="AD27" s="960"/>
      <c r="AE27" s="960"/>
      <c r="AF27" s="960"/>
      <c r="AG27" s="960"/>
      <c r="AH27" s="960"/>
      <c r="AI27" s="960"/>
      <c r="AJ27" s="960"/>
      <c r="AK27" s="960"/>
      <c r="AL27" s="960"/>
      <c r="AM27" s="960"/>
      <c r="AN27" s="960"/>
      <c r="AO27" s="960"/>
      <c r="AP27" s="960"/>
      <c r="AQ27" s="960"/>
      <c r="AR27" s="960"/>
      <c r="AS27" s="960"/>
      <c r="AT27" s="960"/>
      <c r="AU27" s="960"/>
      <c r="AV27" s="960"/>
      <c r="AW27" s="960"/>
      <c r="AX27" s="960"/>
      <c r="AY27" s="960"/>
      <c r="AZ27" s="960"/>
      <c r="BA27" s="960"/>
      <c r="BB27" s="960"/>
      <c r="BC27" s="960"/>
      <c r="BD27" s="960"/>
      <c r="BE27" s="960"/>
      <c r="BF27" s="960"/>
      <c r="BG27" s="960"/>
      <c r="BH27" s="960"/>
      <c r="BI27" s="960"/>
      <c r="BJ27" s="960"/>
      <c r="BK27" s="960"/>
      <c r="BL27" s="960"/>
      <c r="BM27" s="960"/>
      <c r="BN27" s="960"/>
      <c r="BO27" s="960"/>
      <c r="BP27" s="960"/>
      <c r="BQ27" s="960"/>
      <c r="BR27" s="960"/>
      <c r="BS27" s="960"/>
      <c r="BT27" s="960"/>
      <c r="BU27" s="960"/>
      <c r="BV27" s="960"/>
      <c r="BW27" s="960"/>
      <c r="BX27" s="960"/>
    </row>
    <row r="28" spans="1:76" s="1055" customFormat="1" x14ac:dyDescent="0.25">
      <c r="A28" s="969">
        <v>29</v>
      </c>
      <c r="B28" s="1048" t="s">
        <v>1066</v>
      </c>
      <c r="C28" s="1049" t="s">
        <v>1067</v>
      </c>
      <c r="D28" s="1050" t="s">
        <v>1007</v>
      </c>
      <c r="E28" s="1049" t="s">
        <v>10</v>
      </c>
      <c r="F28" s="1051" t="s">
        <v>1068</v>
      </c>
      <c r="G28" s="1052">
        <v>1</v>
      </c>
      <c r="H28" s="1052">
        <v>24</v>
      </c>
      <c r="I28" s="1053">
        <v>84</v>
      </c>
      <c r="J28" s="1054" t="s">
        <v>11</v>
      </c>
      <c r="K28" s="960"/>
      <c r="L28" s="960"/>
      <c r="M28" s="960"/>
      <c r="N28" s="960"/>
      <c r="O28" s="960"/>
      <c r="P28" s="960"/>
      <c r="Q28" s="960"/>
      <c r="R28" s="960"/>
      <c r="S28" s="960"/>
      <c r="T28" s="960"/>
      <c r="U28" s="960"/>
      <c r="V28" s="960"/>
      <c r="W28" s="960"/>
      <c r="X28" s="960"/>
      <c r="Y28" s="960"/>
      <c r="Z28" s="960"/>
      <c r="AA28" s="960"/>
      <c r="AB28" s="960"/>
      <c r="AC28" s="960"/>
      <c r="AD28" s="960"/>
      <c r="AE28" s="960"/>
      <c r="AF28" s="960"/>
      <c r="AG28" s="960"/>
      <c r="AH28" s="960"/>
      <c r="AI28" s="960"/>
      <c r="AJ28" s="960"/>
      <c r="AK28" s="960"/>
      <c r="AL28" s="960"/>
      <c r="AM28" s="960"/>
      <c r="AN28" s="960"/>
      <c r="AO28" s="960"/>
      <c r="AP28" s="960"/>
      <c r="AQ28" s="960"/>
      <c r="AR28" s="960"/>
      <c r="AS28" s="960"/>
      <c r="AT28" s="960"/>
      <c r="AU28" s="960"/>
      <c r="AV28" s="960"/>
      <c r="AW28" s="960"/>
      <c r="AX28" s="960"/>
      <c r="AY28" s="960"/>
      <c r="AZ28" s="960"/>
      <c r="BA28" s="960"/>
      <c r="BB28" s="960"/>
      <c r="BC28" s="960"/>
      <c r="BD28" s="960"/>
      <c r="BE28" s="960"/>
      <c r="BF28" s="960"/>
      <c r="BG28" s="960"/>
      <c r="BH28" s="960"/>
      <c r="BI28" s="960"/>
      <c r="BJ28" s="960"/>
      <c r="BK28" s="960"/>
      <c r="BL28" s="960"/>
      <c r="BM28" s="960"/>
      <c r="BN28" s="960"/>
      <c r="BO28" s="960"/>
      <c r="BP28" s="960"/>
      <c r="BQ28" s="960"/>
      <c r="BR28" s="960"/>
      <c r="BS28" s="960"/>
      <c r="BT28" s="960"/>
      <c r="BU28" s="960"/>
      <c r="BV28" s="960"/>
      <c r="BW28" s="960"/>
      <c r="BX28" s="960"/>
    </row>
    <row r="29" spans="1:76" s="1055" customFormat="1" ht="15.75" thickBot="1" x14ac:dyDescent="0.3">
      <c r="A29" s="969">
        <v>30</v>
      </c>
      <c r="B29" s="1048" t="s">
        <v>1066</v>
      </c>
      <c r="C29" s="1049" t="s">
        <v>1069</v>
      </c>
      <c r="D29" s="1049" t="s">
        <v>1070</v>
      </c>
      <c r="E29" s="1049" t="s">
        <v>10</v>
      </c>
      <c r="F29" s="1051" t="s">
        <v>1071</v>
      </c>
      <c r="G29" s="1052">
        <v>1</v>
      </c>
      <c r="H29" s="1052">
        <v>12</v>
      </c>
      <c r="I29" s="1053" t="s">
        <v>1072</v>
      </c>
      <c r="J29" s="1054" t="s">
        <v>11</v>
      </c>
      <c r="K29" s="960"/>
      <c r="L29" s="960"/>
      <c r="M29" s="960"/>
      <c r="N29" s="960"/>
      <c r="O29" s="960"/>
      <c r="P29" s="960"/>
      <c r="Q29" s="960"/>
      <c r="R29" s="960"/>
      <c r="S29" s="960"/>
      <c r="T29" s="960"/>
      <c r="U29" s="960"/>
      <c r="V29" s="960"/>
      <c r="W29" s="960"/>
      <c r="X29" s="960"/>
      <c r="Y29" s="960"/>
      <c r="Z29" s="960"/>
      <c r="AA29" s="960"/>
      <c r="AB29" s="960"/>
      <c r="AC29" s="960"/>
      <c r="AD29" s="960"/>
      <c r="AE29" s="960"/>
      <c r="AF29" s="960"/>
      <c r="AG29" s="960"/>
      <c r="AH29" s="960"/>
      <c r="AI29" s="960"/>
      <c r="AJ29" s="960"/>
      <c r="AK29" s="960"/>
      <c r="AL29" s="960"/>
      <c r="AM29" s="960"/>
      <c r="AN29" s="960"/>
      <c r="AO29" s="960"/>
      <c r="AP29" s="960"/>
      <c r="AQ29" s="960"/>
      <c r="AR29" s="960"/>
      <c r="AS29" s="960"/>
      <c r="AT29" s="960"/>
      <c r="AU29" s="960"/>
      <c r="AV29" s="960"/>
      <c r="AW29" s="960"/>
      <c r="AX29" s="960"/>
      <c r="AY29" s="960"/>
      <c r="AZ29" s="960"/>
      <c r="BA29" s="960"/>
      <c r="BB29" s="960"/>
      <c r="BC29" s="960"/>
      <c r="BD29" s="960"/>
      <c r="BE29" s="960"/>
      <c r="BF29" s="960"/>
      <c r="BG29" s="960"/>
      <c r="BH29" s="960"/>
      <c r="BI29" s="960"/>
      <c r="BJ29" s="960"/>
      <c r="BK29" s="960"/>
      <c r="BL29" s="960"/>
      <c r="BM29" s="960"/>
      <c r="BN29" s="960"/>
      <c r="BO29" s="960"/>
      <c r="BP29" s="960"/>
      <c r="BQ29" s="960"/>
      <c r="BR29" s="960"/>
      <c r="BS29" s="960"/>
      <c r="BT29" s="960"/>
      <c r="BU29" s="960"/>
      <c r="BV29" s="960"/>
      <c r="BW29" s="960"/>
      <c r="BX29" s="960"/>
    </row>
    <row r="30" spans="1:76" s="1055" customFormat="1" x14ac:dyDescent="0.25">
      <c r="A30" s="969">
        <v>31</v>
      </c>
      <c r="B30" s="1048" t="s">
        <v>1066</v>
      </c>
      <c r="C30" s="1049" t="s">
        <v>1073</v>
      </c>
      <c r="D30" s="1049" t="s">
        <v>1074</v>
      </c>
      <c r="E30" s="1049" t="s">
        <v>10</v>
      </c>
      <c r="F30" s="1051" t="s">
        <v>1075</v>
      </c>
      <c r="G30" s="1052">
        <v>1</v>
      </c>
      <c r="H30" s="1052">
        <v>24</v>
      </c>
      <c r="I30" s="1056">
        <f>SUM(H26:H31)</f>
        <v>134</v>
      </c>
      <c r="J30" s="1054" t="s">
        <v>11</v>
      </c>
      <c r="K30" s="960"/>
      <c r="L30" s="960"/>
      <c r="M30" s="960"/>
      <c r="N30" s="960"/>
      <c r="O30" s="960"/>
      <c r="P30" s="960"/>
      <c r="Q30" s="960"/>
      <c r="R30" s="960"/>
      <c r="S30" s="960"/>
      <c r="T30" s="960"/>
      <c r="U30" s="960"/>
      <c r="V30" s="960"/>
      <c r="W30" s="960"/>
      <c r="X30" s="960"/>
      <c r="Y30" s="960"/>
      <c r="Z30" s="960"/>
      <c r="AA30" s="960"/>
      <c r="AB30" s="960"/>
      <c r="AC30" s="960"/>
      <c r="AD30" s="960"/>
      <c r="AE30" s="960"/>
      <c r="AF30" s="960"/>
      <c r="AG30" s="960"/>
      <c r="AH30" s="960"/>
      <c r="AI30" s="960"/>
      <c r="AJ30" s="960"/>
      <c r="AK30" s="960"/>
      <c r="AL30" s="960"/>
      <c r="AM30" s="960"/>
      <c r="AN30" s="960"/>
      <c r="AO30" s="960"/>
      <c r="AP30" s="960"/>
      <c r="AQ30" s="960"/>
      <c r="AR30" s="960"/>
      <c r="AS30" s="960"/>
      <c r="AT30" s="960"/>
      <c r="AU30" s="960"/>
      <c r="AV30" s="960"/>
      <c r="AW30" s="960"/>
      <c r="AX30" s="960"/>
      <c r="AY30" s="960"/>
      <c r="AZ30" s="960"/>
      <c r="BA30" s="960"/>
      <c r="BB30" s="960"/>
      <c r="BC30" s="960"/>
      <c r="BD30" s="960"/>
      <c r="BE30" s="960"/>
      <c r="BF30" s="960"/>
      <c r="BG30" s="960"/>
      <c r="BH30" s="960"/>
      <c r="BI30" s="960"/>
      <c r="BJ30" s="960"/>
      <c r="BK30" s="960"/>
      <c r="BL30" s="960"/>
      <c r="BM30" s="960"/>
      <c r="BN30" s="960"/>
      <c r="BO30" s="960"/>
      <c r="BP30" s="960"/>
      <c r="BQ30" s="960"/>
      <c r="BR30" s="960"/>
      <c r="BS30" s="960"/>
      <c r="BT30" s="960"/>
      <c r="BU30" s="960"/>
      <c r="BV30" s="960"/>
      <c r="BW30" s="960"/>
      <c r="BX30" s="960"/>
    </row>
    <row r="31" spans="1:76" s="1055" customFormat="1" ht="15.75" thickBot="1" x14ac:dyDescent="0.3">
      <c r="A31" s="979">
        <v>32</v>
      </c>
      <c r="B31" s="1057" t="s">
        <v>1066</v>
      </c>
      <c r="C31" s="1058" t="s">
        <v>1076</v>
      </c>
      <c r="D31" s="1058" t="s">
        <v>1077</v>
      </c>
      <c r="E31" s="1058" t="s">
        <v>10</v>
      </c>
      <c r="F31" s="1059" t="s">
        <v>1078</v>
      </c>
      <c r="G31" s="1060">
        <v>1</v>
      </c>
      <c r="H31" s="1060">
        <v>24</v>
      </c>
      <c r="I31" s="1061"/>
      <c r="J31" s="1062" t="s">
        <v>0</v>
      </c>
      <c r="K31" s="960"/>
      <c r="L31" s="960"/>
      <c r="M31" s="960"/>
      <c r="N31" s="960"/>
      <c r="O31" s="960"/>
      <c r="P31" s="960"/>
      <c r="Q31" s="960"/>
      <c r="R31" s="960"/>
      <c r="S31" s="960"/>
      <c r="T31" s="960"/>
      <c r="U31" s="960"/>
      <c r="V31" s="960"/>
      <c r="W31" s="960"/>
      <c r="X31" s="960"/>
      <c r="Y31" s="960"/>
      <c r="Z31" s="960"/>
      <c r="AA31" s="960"/>
      <c r="AB31" s="960"/>
      <c r="AC31" s="960"/>
      <c r="AD31" s="960"/>
      <c r="AE31" s="960"/>
      <c r="AF31" s="960"/>
      <c r="AG31" s="960"/>
      <c r="AH31" s="960"/>
      <c r="AI31" s="960"/>
      <c r="AJ31" s="960"/>
      <c r="AK31" s="960"/>
      <c r="AL31" s="960"/>
      <c r="AM31" s="960"/>
      <c r="AN31" s="960"/>
      <c r="AO31" s="960"/>
      <c r="AP31" s="960"/>
      <c r="AQ31" s="960"/>
      <c r="AR31" s="960"/>
      <c r="AS31" s="960"/>
      <c r="AT31" s="960"/>
      <c r="AU31" s="960"/>
      <c r="AV31" s="960"/>
      <c r="AW31" s="960"/>
      <c r="AX31" s="960"/>
      <c r="AY31" s="960"/>
      <c r="AZ31" s="960"/>
      <c r="BA31" s="960"/>
      <c r="BB31" s="960"/>
      <c r="BC31" s="960"/>
      <c r="BD31" s="960"/>
      <c r="BE31" s="960"/>
      <c r="BF31" s="960"/>
      <c r="BG31" s="960"/>
      <c r="BH31" s="960"/>
      <c r="BI31" s="960"/>
      <c r="BJ31" s="960"/>
      <c r="BK31" s="960"/>
      <c r="BL31" s="960"/>
      <c r="BM31" s="960"/>
      <c r="BN31" s="960"/>
      <c r="BO31" s="960"/>
      <c r="BP31" s="960"/>
      <c r="BQ31" s="960"/>
      <c r="BR31" s="960"/>
      <c r="BS31" s="960"/>
      <c r="BT31" s="960"/>
      <c r="BU31" s="960"/>
      <c r="BV31" s="960"/>
      <c r="BW31" s="960"/>
      <c r="BX31" s="960"/>
    </row>
    <row r="32" spans="1:76" s="976" customFormat="1" x14ac:dyDescent="0.25">
      <c r="A32" s="986">
        <v>33</v>
      </c>
      <c r="B32" s="1006" t="s">
        <v>1079</v>
      </c>
      <c r="C32" s="1007" t="s">
        <v>1080</v>
      </c>
      <c r="D32" s="1008" t="s">
        <v>1081</v>
      </c>
      <c r="E32" s="1007" t="s">
        <v>10</v>
      </c>
      <c r="F32" s="1063" t="s">
        <v>1082</v>
      </c>
      <c r="G32" s="1010">
        <v>1</v>
      </c>
      <c r="H32" s="1010">
        <v>25</v>
      </c>
      <c r="I32" s="978">
        <f>SUM(H32:H36)</f>
        <v>125</v>
      </c>
      <c r="J32" s="1011" t="s">
        <v>11</v>
      </c>
      <c r="K32" s="960"/>
      <c r="L32" s="960"/>
      <c r="M32" s="960"/>
      <c r="N32" s="960"/>
      <c r="O32" s="960"/>
      <c r="P32" s="960"/>
      <c r="Q32" s="960"/>
      <c r="R32" s="960"/>
      <c r="S32" s="960"/>
      <c r="T32" s="960"/>
      <c r="U32" s="960"/>
      <c r="V32" s="960"/>
      <c r="W32" s="960"/>
      <c r="X32" s="960"/>
      <c r="Y32" s="960"/>
      <c r="Z32" s="960"/>
      <c r="AA32" s="960"/>
      <c r="AB32" s="960"/>
      <c r="AC32" s="960"/>
      <c r="AD32" s="960"/>
      <c r="AE32" s="960"/>
      <c r="AF32" s="960"/>
      <c r="AG32" s="960"/>
      <c r="AH32" s="960"/>
      <c r="AI32" s="960"/>
      <c r="AJ32" s="960"/>
      <c r="AK32" s="960"/>
      <c r="AL32" s="960"/>
      <c r="AM32" s="960"/>
      <c r="AN32" s="960"/>
      <c r="AO32" s="960"/>
      <c r="AP32" s="960"/>
      <c r="AQ32" s="960"/>
      <c r="AR32" s="960"/>
      <c r="AS32" s="960"/>
      <c r="AT32" s="960"/>
      <c r="AU32" s="960"/>
      <c r="AV32" s="960"/>
      <c r="AW32" s="960"/>
      <c r="AX32" s="960"/>
      <c r="AY32" s="960"/>
      <c r="AZ32" s="960"/>
      <c r="BA32" s="960"/>
      <c r="BB32" s="960"/>
      <c r="BC32" s="960"/>
      <c r="BD32" s="960"/>
      <c r="BE32" s="960"/>
      <c r="BF32" s="960"/>
      <c r="BG32" s="960"/>
      <c r="BH32" s="960"/>
      <c r="BI32" s="960"/>
      <c r="BJ32" s="960"/>
      <c r="BK32" s="960"/>
      <c r="BL32" s="960"/>
      <c r="BM32" s="960"/>
      <c r="BN32" s="960"/>
      <c r="BO32" s="960"/>
      <c r="BP32" s="960"/>
      <c r="BQ32" s="960"/>
      <c r="BR32" s="960"/>
      <c r="BS32" s="960"/>
      <c r="BT32" s="960"/>
      <c r="BU32" s="960"/>
      <c r="BV32" s="960"/>
      <c r="BW32" s="960"/>
      <c r="BX32" s="960"/>
    </row>
    <row r="33" spans="1:76" s="976" customFormat="1" x14ac:dyDescent="0.25">
      <c r="A33" s="969">
        <v>34</v>
      </c>
      <c r="B33" s="970" t="s">
        <v>1079</v>
      </c>
      <c r="C33" s="971" t="s">
        <v>1080</v>
      </c>
      <c r="D33" s="971" t="s">
        <v>1083</v>
      </c>
      <c r="E33" s="971" t="s">
        <v>10</v>
      </c>
      <c r="F33" s="1064" t="s">
        <v>1084</v>
      </c>
      <c r="G33" s="973">
        <v>1</v>
      </c>
      <c r="H33" s="973">
        <v>25</v>
      </c>
      <c r="I33" s="978"/>
      <c r="J33" s="975" t="s">
        <v>11</v>
      </c>
      <c r="K33" s="960"/>
      <c r="L33" s="960"/>
      <c r="M33" s="960"/>
      <c r="N33" s="960"/>
      <c r="O33" s="960"/>
      <c r="P33" s="960"/>
      <c r="Q33" s="960"/>
      <c r="R33" s="960"/>
      <c r="S33" s="960"/>
      <c r="T33" s="960"/>
      <c r="U33" s="960"/>
      <c r="V33" s="960"/>
      <c r="W33" s="960"/>
      <c r="X33" s="960"/>
      <c r="Y33" s="960"/>
      <c r="Z33" s="960"/>
      <c r="AA33" s="960"/>
      <c r="AB33" s="960"/>
      <c r="AC33" s="960"/>
      <c r="AD33" s="960"/>
      <c r="AE33" s="960"/>
      <c r="AF33" s="960"/>
      <c r="AG33" s="960"/>
      <c r="AH33" s="960"/>
      <c r="AI33" s="960"/>
      <c r="AJ33" s="960"/>
      <c r="AK33" s="960"/>
      <c r="AL33" s="960"/>
      <c r="AM33" s="960"/>
      <c r="AN33" s="960"/>
      <c r="AO33" s="960"/>
      <c r="AP33" s="960"/>
      <c r="AQ33" s="960"/>
      <c r="AR33" s="960"/>
      <c r="AS33" s="960"/>
      <c r="AT33" s="960"/>
      <c r="AU33" s="960"/>
      <c r="AV33" s="960"/>
      <c r="AW33" s="960"/>
      <c r="AX33" s="960"/>
      <c r="AY33" s="960"/>
      <c r="AZ33" s="960"/>
      <c r="BA33" s="960"/>
      <c r="BB33" s="960"/>
      <c r="BC33" s="960"/>
      <c r="BD33" s="960"/>
      <c r="BE33" s="960"/>
      <c r="BF33" s="960"/>
      <c r="BG33" s="960"/>
      <c r="BH33" s="960"/>
      <c r="BI33" s="960"/>
      <c r="BJ33" s="960"/>
      <c r="BK33" s="960"/>
      <c r="BL33" s="960"/>
      <c r="BM33" s="960"/>
      <c r="BN33" s="960"/>
      <c r="BO33" s="960"/>
      <c r="BP33" s="960"/>
      <c r="BQ33" s="960"/>
      <c r="BR33" s="960"/>
      <c r="BS33" s="960"/>
      <c r="BT33" s="960"/>
      <c r="BU33" s="960"/>
      <c r="BV33" s="960"/>
      <c r="BW33" s="960"/>
      <c r="BX33" s="960"/>
    </row>
    <row r="34" spans="1:76" s="976" customFormat="1" x14ac:dyDescent="0.25">
      <c r="A34" s="969">
        <v>35</v>
      </c>
      <c r="B34" s="970" t="s">
        <v>1079</v>
      </c>
      <c r="C34" s="971" t="s">
        <v>1080</v>
      </c>
      <c r="D34" s="971" t="s">
        <v>1085</v>
      </c>
      <c r="E34" s="971" t="s">
        <v>10</v>
      </c>
      <c r="F34" s="1064" t="s">
        <v>1084</v>
      </c>
      <c r="G34" s="1065">
        <v>1</v>
      </c>
      <c r="H34" s="1065">
        <v>25</v>
      </c>
      <c r="I34" s="1066"/>
      <c r="J34" s="975" t="s">
        <v>11</v>
      </c>
      <c r="K34" s="960"/>
      <c r="L34" s="960"/>
      <c r="M34" s="960"/>
      <c r="N34" s="960"/>
      <c r="O34" s="960"/>
      <c r="P34" s="960"/>
      <c r="Q34" s="960"/>
      <c r="R34" s="960"/>
      <c r="S34" s="960"/>
      <c r="T34" s="960"/>
      <c r="U34" s="960"/>
      <c r="V34" s="960"/>
      <c r="W34" s="960"/>
      <c r="X34" s="960"/>
      <c r="Y34" s="960"/>
      <c r="Z34" s="960"/>
      <c r="AA34" s="960"/>
      <c r="AB34" s="960"/>
      <c r="AC34" s="960"/>
      <c r="AD34" s="960"/>
      <c r="AE34" s="960"/>
      <c r="AF34" s="960"/>
      <c r="AG34" s="960"/>
      <c r="AH34" s="960"/>
      <c r="AI34" s="960"/>
      <c r="AJ34" s="960"/>
      <c r="AK34" s="960"/>
      <c r="AL34" s="960"/>
      <c r="AM34" s="960"/>
      <c r="AN34" s="960"/>
      <c r="AO34" s="960"/>
      <c r="AP34" s="960"/>
      <c r="AQ34" s="960"/>
      <c r="AR34" s="960"/>
      <c r="AS34" s="960"/>
      <c r="AT34" s="960"/>
      <c r="AU34" s="960"/>
      <c r="AV34" s="960"/>
      <c r="AW34" s="960"/>
      <c r="AX34" s="960"/>
      <c r="AY34" s="960"/>
      <c r="AZ34" s="960"/>
      <c r="BA34" s="960"/>
      <c r="BB34" s="960"/>
      <c r="BC34" s="960"/>
      <c r="BD34" s="960"/>
      <c r="BE34" s="960"/>
      <c r="BF34" s="960"/>
      <c r="BG34" s="960"/>
      <c r="BH34" s="960"/>
      <c r="BI34" s="960"/>
      <c r="BJ34" s="960"/>
      <c r="BK34" s="960"/>
      <c r="BL34" s="960"/>
      <c r="BM34" s="960"/>
      <c r="BN34" s="960"/>
      <c r="BO34" s="960"/>
      <c r="BP34" s="960"/>
      <c r="BQ34" s="960"/>
      <c r="BR34" s="960"/>
      <c r="BS34" s="960"/>
      <c r="BT34" s="960"/>
      <c r="BU34" s="960"/>
      <c r="BV34" s="960"/>
      <c r="BW34" s="960"/>
      <c r="BX34" s="960"/>
    </row>
    <row r="35" spans="1:76" s="976" customFormat="1" x14ac:dyDescent="0.25">
      <c r="A35" s="969">
        <v>36</v>
      </c>
      <c r="B35" s="970" t="s">
        <v>1079</v>
      </c>
      <c r="C35" s="971" t="s">
        <v>1080</v>
      </c>
      <c r="D35" s="971" t="s">
        <v>1086</v>
      </c>
      <c r="E35" s="971" t="s">
        <v>10</v>
      </c>
      <c r="F35" s="1064" t="s">
        <v>1084</v>
      </c>
      <c r="G35" s="973">
        <v>1</v>
      </c>
      <c r="H35" s="973">
        <v>25</v>
      </c>
      <c r="I35" s="978"/>
      <c r="J35" s="975" t="s">
        <v>11</v>
      </c>
      <c r="K35" s="960"/>
      <c r="L35" s="960"/>
      <c r="M35" s="960"/>
      <c r="N35" s="960"/>
      <c r="O35" s="960"/>
      <c r="P35" s="960"/>
      <c r="Q35" s="960"/>
      <c r="R35" s="960"/>
      <c r="S35" s="960"/>
      <c r="T35" s="960"/>
      <c r="U35" s="960"/>
      <c r="V35" s="960"/>
      <c r="W35" s="960"/>
      <c r="X35" s="960"/>
      <c r="Y35" s="960"/>
      <c r="Z35" s="960"/>
      <c r="AA35" s="960"/>
      <c r="AB35" s="960"/>
      <c r="AC35" s="960"/>
      <c r="AD35" s="960"/>
      <c r="AE35" s="960"/>
      <c r="AF35" s="960"/>
      <c r="AG35" s="960"/>
      <c r="AH35" s="960"/>
      <c r="AI35" s="960"/>
      <c r="AJ35" s="960"/>
      <c r="AK35" s="960"/>
      <c r="AL35" s="960"/>
      <c r="AM35" s="960"/>
      <c r="AN35" s="960"/>
      <c r="AO35" s="960"/>
      <c r="AP35" s="960"/>
      <c r="AQ35" s="960"/>
      <c r="AR35" s="960"/>
      <c r="AS35" s="960"/>
      <c r="AT35" s="960"/>
      <c r="AU35" s="960"/>
      <c r="AV35" s="960"/>
      <c r="AW35" s="960"/>
      <c r="AX35" s="960"/>
      <c r="AY35" s="960"/>
      <c r="AZ35" s="960"/>
      <c r="BA35" s="960"/>
      <c r="BB35" s="960"/>
      <c r="BC35" s="960"/>
      <c r="BD35" s="960"/>
      <c r="BE35" s="960"/>
      <c r="BF35" s="960"/>
      <c r="BG35" s="960"/>
      <c r="BH35" s="960"/>
      <c r="BI35" s="960"/>
      <c r="BJ35" s="960"/>
      <c r="BK35" s="960"/>
      <c r="BL35" s="960"/>
      <c r="BM35" s="960"/>
      <c r="BN35" s="960"/>
      <c r="BO35" s="960"/>
      <c r="BP35" s="960"/>
      <c r="BQ35" s="960"/>
      <c r="BR35" s="960"/>
      <c r="BS35" s="960"/>
      <c r="BT35" s="960"/>
      <c r="BU35" s="960"/>
      <c r="BV35" s="960"/>
      <c r="BW35" s="960"/>
      <c r="BX35" s="960"/>
    </row>
    <row r="36" spans="1:76" s="976" customFormat="1" ht="15.75" thickBot="1" x14ac:dyDescent="0.3">
      <c r="A36" s="979">
        <v>37</v>
      </c>
      <c r="B36" s="980" t="s">
        <v>1079</v>
      </c>
      <c r="C36" s="981" t="s">
        <v>1080</v>
      </c>
      <c r="D36" s="981" t="s">
        <v>1087</v>
      </c>
      <c r="E36" s="981" t="s">
        <v>10</v>
      </c>
      <c r="F36" s="1067" t="s">
        <v>1088</v>
      </c>
      <c r="G36" s="983">
        <v>1</v>
      </c>
      <c r="H36" s="983">
        <v>25</v>
      </c>
      <c r="I36" s="984"/>
      <c r="J36" s="985" t="s">
        <v>11</v>
      </c>
      <c r="K36" s="960"/>
      <c r="L36" s="960"/>
      <c r="M36" s="960"/>
      <c r="N36" s="960"/>
      <c r="O36" s="960"/>
      <c r="P36" s="960"/>
      <c r="Q36" s="960"/>
      <c r="R36" s="960"/>
      <c r="S36" s="960"/>
      <c r="T36" s="960"/>
      <c r="U36" s="960"/>
      <c r="V36" s="960"/>
      <c r="W36" s="960"/>
      <c r="X36" s="960"/>
      <c r="Y36" s="960"/>
      <c r="Z36" s="960"/>
      <c r="AA36" s="960"/>
      <c r="AB36" s="960"/>
      <c r="AC36" s="960"/>
      <c r="AD36" s="960"/>
      <c r="AE36" s="960"/>
      <c r="AF36" s="960"/>
      <c r="AG36" s="960"/>
      <c r="AH36" s="960"/>
      <c r="AI36" s="960"/>
      <c r="AJ36" s="960"/>
      <c r="AK36" s="960"/>
      <c r="AL36" s="960"/>
      <c r="AM36" s="960"/>
      <c r="AN36" s="960"/>
      <c r="AO36" s="960"/>
      <c r="AP36" s="960"/>
      <c r="AQ36" s="960"/>
      <c r="AR36" s="960"/>
      <c r="AS36" s="960"/>
      <c r="AT36" s="960"/>
      <c r="AU36" s="960"/>
      <c r="AV36" s="960"/>
      <c r="AW36" s="960"/>
      <c r="AX36" s="960"/>
      <c r="AY36" s="960"/>
      <c r="AZ36" s="960"/>
      <c r="BA36" s="960"/>
      <c r="BB36" s="960"/>
      <c r="BC36" s="960"/>
      <c r="BD36" s="960"/>
      <c r="BE36" s="960"/>
      <c r="BF36" s="960"/>
      <c r="BG36" s="960"/>
      <c r="BH36" s="960"/>
      <c r="BI36" s="960"/>
      <c r="BJ36" s="960"/>
      <c r="BK36" s="960"/>
      <c r="BL36" s="960"/>
      <c r="BM36" s="960"/>
      <c r="BN36" s="960"/>
      <c r="BO36" s="960"/>
      <c r="BP36" s="960"/>
      <c r="BQ36" s="960"/>
      <c r="BR36" s="960"/>
      <c r="BS36" s="960"/>
      <c r="BT36" s="960"/>
      <c r="BU36" s="960"/>
      <c r="BV36" s="960"/>
      <c r="BW36" s="960"/>
      <c r="BX36" s="960"/>
    </row>
    <row r="37" spans="1:76" ht="15.75" thickBot="1" x14ac:dyDescent="0.3">
      <c r="A37" s="1017" t="s">
        <v>1089</v>
      </c>
      <c r="B37" s="1025" t="s">
        <v>1090</v>
      </c>
      <c r="C37" s="1068" t="s">
        <v>1091</v>
      </c>
      <c r="D37" s="1069" t="s">
        <v>1007</v>
      </c>
      <c r="E37" s="1070" t="s">
        <v>10</v>
      </c>
      <c r="F37" s="1071" t="s">
        <v>1092</v>
      </c>
      <c r="G37" s="1072">
        <v>2</v>
      </c>
      <c r="H37" s="1072">
        <v>98</v>
      </c>
      <c r="I37" s="1073">
        <v>98</v>
      </c>
      <c r="J37" s="1074" t="s">
        <v>11</v>
      </c>
    </row>
    <row r="38" spans="1:76" s="976" customFormat="1" x14ac:dyDescent="0.25">
      <c r="A38" s="986">
        <v>40</v>
      </c>
      <c r="B38" s="1006" t="s">
        <v>1093</v>
      </c>
      <c r="C38" s="1007" t="s">
        <v>1094</v>
      </c>
      <c r="D38" s="1007" t="s">
        <v>1095</v>
      </c>
      <c r="E38" s="1007" t="s">
        <v>10</v>
      </c>
      <c r="F38" s="1063" t="s">
        <v>1096</v>
      </c>
      <c r="G38" s="1010">
        <v>1</v>
      </c>
      <c r="H38" s="1010">
        <v>25</v>
      </c>
      <c r="I38" s="978">
        <f>SUM(H38:H42)</f>
        <v>125</v>
      </c>
      <c r="J38" s="1011" t="s">
        <v>11</v>
      </c>
      <c r="K38" s="960"/>
      <c r="L38" s="960"/>
      <c r="M38" s="960"/>
      <c r="N38" s="960"/>
      <c r="O38" s="960"/>
      <c r="P38" s="960"/>
      <c r="Q38" s="960"/>
      <c r="R38" s="960"/>
      <c r="S38" s="960"/>
      <c r="T38" s="960"/>
      <c r="U38" s="960"/>
      <c r="V38" s="960"/>
      <c r="W38" s="960"/>
      <c r="X38" s="960"/>
      <c r="Y38" s="960"/>
      <c r="Z38" s="960"/>
      <c r="AA38" s="960"/>
      <c r="AB38" s="960"/>
      <c r="AC38" s="960"/>
      <c r="AD38" s="960"/>
      <c r="AE38" s="960"/>
      <c r="AF38" s="960"/>
      <c r="AG38" s="960"/>
      <c r="AH38" s="960"/>
      <c r="AI38" s="960"/>
      <c r="AJ38" s="960"/>
      <c r="AK38" s="960"/>
      <c r="AL38" s="960"/>
      <c r="AM38" s="960"/>
      <c r="AN38" s="960"/>
      <c r="AO38" s="960"/>
      <c r="AP38" s="960"/>
      <c r="AQ38" s="960"/>
      <c r="AR38" s="960"/>
      <c r="AS38" s="960"/>
      <c r="AT38" s="960"/>
      <c r="AU38" s="960"/>
      <c r="AV38" s="960"/>
      <c r="AW38" s="960"/>
      <c r="AX38" s="960"/>
      <c r="AY38" s="960"/>
      <c r="AZ38" s="960"/>
      <c r="BA38" s="960"/>
      <c r="BB38" s="960"/>
      <c r="BC38" s="960"/>
      <c r="BD38" s="960"/>
      <c r="BE38" s="960"/>
      <c r="BF38" s="960"/>
      <c r="BG38" s="960"/>
      <c r="BH38" s="960"/>
      <c r="BI38" s="960"/>
      <c r="BJ38" s="960"/>
      <c r="BK38" s="960"/>
      <c r="BL38" s="960"/>
      <c r="BM38" s="960"/>
      <c r="BN38" s="960"/>
      <c r="BO38" s="960"/>
      <c r="BP38" s="960"/>
      <c r="BQ38" s="960"/>
      <c r="BR38" s="960"/>
      <c r="BS38" s="960"/>
      <c r="BT38" s="960"/>
      <c r="BU38" s="960"/>
      <c r="BV38" s="960"/>
      <c r="BW38" s="960"/>
      <c r="BX38" s="960"/>
    </row>
    <row r="39" spans="1:76" s="976" customFormat="1" x14ac:dyDescent="0.25">
      <c r="A39" s="969">
        <v>41</v>
      </c>
      <c r="B39" s="970" t="s">
        <v>1093</v>
      </c>
      <c r="C39" s="971" t="s">
        <v>1097</v>
      </c>
      <c r="D39" s="971" t="s">
        <v>1098</v>
      </c>
      <c r="E39" s="971" t="s">
        <v>10</v>
      </c>
      <c r="F39" s="1064" t="s">
        <v>1096</v>
      </c>
      <c r="G39" s="973">
        <v>1</v>
      </c>
      <c r="H39" s="973">
        <v>25</v>
      </c>
      <c r="I39" s="978"/>
      <c r="J39" s="975" t="s">
        <v>11</v>
      </c>
      <c r="K39" s="960"/>
      <c r="L39" s="960"/>
      <c r="M39" s="960"/>
      <c r="N39" s="960"/>
      <c r="O39" s="960"/>
      <c r="P39" s="960"/>
      <c r="Q39" s="960"/>
      <c r="R39" s="960"/>
      <c r="S39" s="960"/>
      <c r="T39" s="960"/>
      <c r="U39" s="960"/>
      <c r="V39" s="960"/>
      <c r="W39" s="960"/>
      <c r="X39" s="960"/>
      <c r="Y39" s="960"/>
      <c r="Z39" s="960"/>
      <c r="AA39" s="960"/>
      <c r="AB39" s="960"/>
      <c r="AC39" s="960"/>
      <c r="AD39" s="960"/>
      <c r="AE39" s="960"/>
      <c r="AF39" s="960"/>
      <c r="AG39" s="960"/>
      <c r="AH39" s="960"/>
      <c r="AI39" s="960"/>
      <c r="AJ39" s="960"/>
      <c r="AK39" s="960"/>
      <c r="AL39" s="960"/>
      <c r="AM39" s="960"/>
      <c r="AN39" s="960"/>
      <c r="AO39" s="960"/>
      <c r="AP39" s="960"/>
      <c r="AQ39" s="960"/>
      <c r="AR39" s="960"/>
      <c r="AS39" s="960"/>
      <c r="AT39" s="960"/>
      <c r="AU39" s="960"/>
      <c r="AV39" s="960"/>
      <c r="AW39" s="960"/>
      <c r="AX39" s="960"/>
      <c r="AY39" s="960"/>
      <c r="AZ39" s="960"/>
      <c r="BA39" s="960"/>
      <c r="BB39" s="960"/>
      <c r="BC39" s="960"/>
      <c r="BD39" s="960"/>
      <c r="BE39" s="960"/>
      <c r="BF39" s="960"/>
      <c r="BG39" s="960"/>
      <c r="BH39" s="960"/>
      <c r="BI39" s="960"/>
      <c r="BJ39" s="960"/>
      <c r="BK39" s="960"/>
      <c r="BL39" s="960"/>
      <c r="BM39" s="960"/>
      <c r="BN39" s="960"/>
      <c r="BO39" s="960"/>
      <c r="BP39" s="960"/>
      <c r="BQ39" s="960"/>
      <c r="BR39" s="960"/>
      <c r="BS39" s="960"/>
      <c r="BT39" s="960"/>
      <c r="BU39" s="960"/>
      <c r="BV39" s="960"/>
      <c r="BW39" s="960"/>
      <c r="BX39" s="960"/>
    </row>
    <row r="40" spans="1:76" s="976" customFormat="1" x14ac:dyDescent="0.25">
      <c r="A40" s="969">
        <v>42</v>
      </c>
      <c r="B40" s="970" t="s">
        <v>1093</v>
      </c>
      <c r="C40" s="971" t="s">
        <v>1099</v>
      </c>
      <c r="D40" s="971" t="s">
        <v>1100</v>
      </c>
      <c r="E40" s="971" t="s">
        <v>10</v>
      </c>
      <c r="F40" s="1064" t="s">
        <v>1096</v>
      </c>
      <c r="G40" s="973">
        <v>1</v>
      </c>
      <c r="H40" s="973">
        <v>25</v>
      </c>
      <c r="I40" s="978"/>
      <c r="J40" s="975" t="s">
        <v>11</v>
      </c>
      <c r="K40" s="960"/>
      <c r="L40" s="960"/>
      <c r="M40" s="960"/>
      <c r="N40" s="960"/>
      <c r="O40" s="960"/>
      <c r="P40" s="960"/>
      <c r="Q40" s="960"/>
      <c r="R40" s="960"/>
      <c r="S40" s="960"/>
      <c r="T40" s="960"/>
      <c r="U40" s="960"/>
      <c r="V40" s="960"/>
      <c r="W40" s="960"/>
      <c r="X40" s="960"/>
      <c r="Y40" s="960"/>
      <c r="Z40" s="960"/>
      <c r="AA40" s="960"/>
      <c r="AB40" s="960"/>
      <c r="AC40" s="960"/>
      <c r="AD40" s="960"/>
      <c r="AE40" s="960"/>
      <c r="AF40" s="960"/>
      <c r="AG40" s="960"/>
      <c r="AH40" s="960"/>
      <c r="AI40" s="960"/>
      <c r="AJ40" s="960"/>
      <c r="AK40" s="960"/>
      <c r="AL40" s="960"/>
      <c r="AM40" s="960"/>
      <c r="AN40" s="960"/>
      <c r="AO40" s="960"/>
      <c r="AP40" s="960"/>
      <c r="AQ40" s="960"/>
      <c r="AR40" s="960"/>
      <c r="AS40" s="960"/>
      <c r="AT40" s="960"/>
      <c r="AU40" s="960"/>
      <c r="AV40" s="960"/>
      <c r="AW40" s="960"/>
      <c r="AX40" s="960"/>
      <c r="AY40" s="960"/>
      <c r="AZ40" s="960"/>
      <c r="BA40" s="960"/>
      <c r="BB40" s="960"/>
      <c r="BC40" s="960"/>
      <c r="BD40" s="960"/>
      <c r="BE40" s="960"/>
      <c r="BF40" s="960"/>
      <c r="BG40" s="960"/>
      <c r="BH40" s="960"/>
      <c r="BI40" s="960"/>
      <c r="BJ40" s="960"/>
      <c r="BK40" s="960"/>
      <c r="BL40" s="960"/>
      <c r="BM40" s="960"/>
      <c r="BN40" s="960"/>
      <c r="BO40" s="960"/>
      <c r="BP40" s="960"/>
      <c r="BQ40" s="960"/>
      <c r="BR40" s="960"/>
      <c r="BS40" s="960"/>
      <c r="BT40" s="960"/>
      <c r="BU40" s="960"/>
      <c r="BV40" s="960"/>
      <c r="BW40" s="960"/>
      <c r="BX40" s="960"/>
    </row>
    <row r="41" spans="1:76" s="976" customFormat="1" x14ac:dyDescent="0.25">
      <c r="A41" s="969">
        <v>43</v>
      </c>
      <c r="B41" s="970" t="s">
        <v>1093</v>
      </c>
      <c r="C41" s="971" t="s">
        <v>1101</v>
      </c>
      <c r="D41" s="971" t="s">
        <v>1102</v>
      </c>
      <c r="E41" s="971" t="s">
        <v>10</v>
      </c>
      <c r="F41" s="1064" t="s">
        <v>1096</v>
      </c>
      <c r="G41" s="973">
        <v>1</v>
      </c>
      <c r="H41" s="973">
        <v>25</v>
      </c>
      <c r="I41" s="978"/>
      <c r="J41" s="975" t="s">
        <v>11</v>
      </c>
      <c r="K41" s="960"/>
      <c r="L41" s="960"/>
      <c r="M41" s="960"/>
      <c r="N41" s="960"/>
      <c r="O41" s="960"/>
      <c r="P41" s="960"/>
      <c r="Q41" s="960"/>
      <c r="R41" s="960"/>
      <c r="S41" s="960"/>
      <c r="T41" s="960"/>
      <c r="U41" s="960"/>
      <c r="V41" s="960"/>
      <c r="W41" s="960"/>
      <c r="X41" s="960"/>
      <c r="Y41" s="960"/>
      <c r="Z41" s="960"/>
      <c r="AA41" s="960"/>
      <c r="AB41" s="960"/>
      <c r="AC41" s="960"/>
      <c r="AD41" s="960"/>
      <c r="AE41" s="960"/>
      <c r="AF41" s="960"/>
      <c r="AG41" s="960"/>
      <c r="AH41" s="960"/>
      <c r="AI41" s="960"/>
      <c r="AJ41" s="960"/>
      <c r="AK41" s="960"/>
      <c r="AL41" s="960"/>
      <c r="AM41" s="960"/>
      <c r="AN41" s="960"/>
      <c r="AO41" s="960"/>
      <c r="AP41" s="960"/>
      <c r="AQ41" s="960"/>
      <c r="AR41" s="960"/>
      <c r="AS41" s="960"/>
      <c r="AT41" s="960"/>
      <c r="AU41" s="960"/>
      <c r="AV41" s="960"/>
      <c r="AW41" s="960"/>
      <c r="AX41" s="960"/>
      <c r="AY41" s="960"/>
      <c r="AZ41" s="960"/>
      <c r="BA41" s="960"/>
      <c r="BB41" s="960"/>
      <c r="BC41" s="960"/>
      <c r="BD41" s="960"/>
      <c r="BE41" s="960"/>
      <c r="BF41" s="960"/>
      <c r="BG41" s="960"/>
      <c r="BH41" s="960"/>
      <c r="BI41" s="960"/>
      <c r="BJ41" s="960"/>
      <c r="BK41" s="960"/>
      <c r="BL41" s="960"/>
      <c r="BM41" s="960"/>
      <c r="BN41" s="960"/>
      <c r="BO41" s="960"/>
      <c r="BP41" s="960"/>
      <c r="BQ41" s="960"/>
      <c r="BR41" s="960"/>
      <c r="BS41" s="960"/>
      <c r="BT41" s="960"/>
      <c r="BU41" s="960"/>
      <c r="BV41" s="960"/>
      <c r="BW41" s="960"/>
      <c r="BX41" s="960"/>
    </row>
    <row r="42" spans="1:76" s="976" customFormat="1" ht="15.75" thickBot="1" x14ac:dyDescent="0.3">
      <c r="A42" s="979">
        <v>44</v>
      </c>
      <c r="B42" s="980" t="s">
        <v>1093</v>
      </c>
      <c r="C42" s="981" t="s">
        <v>1103</v>
      </c>
      <c r="D42" s="1012" t="s">
        <v>1104</v>
      </c>
      <c r="E42" s="981" t="s">
        <v>10</v>
      </c>
      <c r="F42" s="1067" t="s">
        <v>1096</v>
      </c>
      <c r="G42" s="983">
        <v>1</v>
      </c>
      <c r="H42" s="983">
        <v>25</v>
      </c>
      <c r="I42" s="984"/>
      <c r="J42" s="985" t="s">
        <v>11</v>
      </c>
      <c r="K42" s="960"/>
      <c r="L42" s="960"/>
      <c r="M42" s="960"/>
      <c r="N42" s="960"/>
      <c r="O42" s="960"/>
      <c r="P42" s="960"/>
      <c r="Q42" s="960"/>
      <c r="R42" s="960"/>
      <c r="S42" s="960"/>
      <c r="T42" s="960"/>
      <c r="U42" s="960"/>
      <c r="V42" s="960"/>
      <c r="W42" s="960"/>
      <c r="X42" s="960"/>
      <c r="Y42" s="960"/>
      <c r="Z42" s="960"/>
      <c r="AA42" s="960"/>
      <c r="AB42" s="960"/>
      <c r="AC42" s="960"/>
      <c r="AD42" s="960"/>
      <c r="AE42" s="960"/>
      <c r="AF42" s="960"/>
      <c r="AG42" s="960"/>
      <c r="AH42" s="960"/>
      <c r="AI42" s="960"/>
      <c r="AJ42" s="960"/>
      <c r="AK42" s="960"/>
      <c r="AL42" s="960"/>
      <c r="AM42" s="960"/>
      <c r="AN42" s="960"/>
      <c r="AO42" s="960"/>
      <c r="AP42" s="960"/>
      <c r="AQ42" s="960"/>
      <c r="AR42" s="960"/>
      <c r="AS42" s="960"/>
      <c r="AT42" s="960"/>
      <c r="AU42" s="960"/>
      <c r="AV42" s="960"/>
      <c r="AW42" s="960"/>
      <c r="AX42" s="960"/>
      <c r="AY42" s="960"/>
      <c r="AZ42" s="960"/>
      <c r="BA42" s="960"/>
      <c r="BB42" s="960"/>
      <c r="BC42" s="960"/>
      <c r="BD42" s="960"/>
      <c r="BE42" s="960"/>
      <c r="BF42" s="960"/>
      <c r="BG42" s="960"/>
      <c r="BH42" s="960"/>
      <c r="BI42" s="960"/>
      <c r="BJ42" s="960"/>
      <c r="BK42" s="960"/>
      <c r="BL42" s="960"/>
      <c r="BM42" s="960"/>
      <c r="BN42" s="960"/>
      <c r="BO42" s="960"/>
      <c r="BP42" s="960"/>
      <c r="BQ42" s="960"/>
      <c r="BR42" s="960"/>
      <c r="BS42" s="960"/>
      <c r="BT42" s="960"/>
      <c r="BU42" s="960"/>
      <c r="BV42" s="960"/>
      <c r="BW42" s="960"/>
      <c r="BX42" s="960"/>
    </row>
    <row r="43" spans="1:76" s="994" customFormat="1" x14ac:dyDescent="0.25">
      <c r="A43" s="986">
        <v>45</v>
      </c>
      <c r="B43" s="987" t="s">
        <v>1105</v>
      </c>
      <c r="C43" s="988" t="s">
        <v>1106</v>
      </c>
      <c r="D43" s="989" t="s">
        <v>1007</v>
      </c>
      <c r="E43" s="988" t="s">
        <v>10</v>
      </c>
      <c r="F43" s="990" t="s">
        <v>1107</v>
      </c>
      <c r="G43" s="991">
        <v>1</v>
      </c>
      <c r="H43" s="991">
        <v>24</v>
      </c>
      <c r="I43" s="992">
        <f>SUM(H43:H45)</f>
        <v>132</v>
      </c>
      <c r="J43" s="993" t="s">
        <v>11</v>
      </c>
      <c r="K43" s="960"/>
      <c r="L43" s="960"/>
      <c r="M43" s="960"/>
      <c r="N43" s="960"/>
      <c r="O43" s="960"/>
      <c r="P43" s="960"/>
      <c r="Q43" s="960"/>
      <c r="R43" s="960"/>
      <c r="S43" s="960"/>
      <c r="T43" s="960"/>
      <c r="U43" s="960"/>
      <c r="V43" s="960"/>
      <c r="W43" s="960"/>
      <c r="X43" s="960"/>
      <c r="Y43" s="960"/>
      <c r="Z43" s="960"/>
      <c r="AA43" s="960"/>
      <c r="AB43" s="960"/>
      <c r="AC43" s="960"/>
      <c r="AD43" s="960"/>
      <c r="AE43" s="960"/>
      <c r="AF43" s="960"/>
      <c r="AG43" s="960"/>
      <c r="AH43" s="960"/>
      <c r="AI43" s="960"/>
      <c r="AJ43" s="960"/>
      <c r="AK43" s="960"/>
      <c r="AL43" s="960"/>
      <c r="AM43" s="960"/>
      <c r="AN43" s="960"/>
      <c r="AO43" s="960"/>
      <c r="AP43" s="960"/>
      <c r="AQ43" s="960"/>
      <c r="AR43" s="960"/>
      <c r="AS43" s="960"/>
      <c r="AT43" s="960"/>
      <c r="AU43" s="960"/>
      <c r="AV43" s="960"/>
      <c r="AW43" s="960"/>
      <c r="AX43" s="960"/>
      <c r="AY43" s="960"/>
      <c r="AZ43" s="960"/>
      <c r="BA43" s="960"/>
      <c r="BB43" s="960"/>
      <c r="BC43" s="960"/>
      <c r="BD43" s="960"/>
      <c r="BE43" s="960"/>
      <c r="BF43" s="960"/>
      <c r="BG43" s="960"/>
      <c r="BH43" s="960"/>
      <c r="BI43" s="960"/>
      <c r="BJ43" s="960"/>
      <c r="BK43" s="960"/>
      <c r="BL43" s="960"/>
      <c r="BM43" s="960"/>
      <c r="BN43" s="960"/>
      <c r="BO43" s="960"/>
      <c r="BP43" s="960"/>
      <c r="BQ43" s="960"/>
      <c r="BR43" s="960"/>
      <c r="BS43" s="960"/>
      <c r="BT43" s="960"/>
      <c r="BU43" s="960"/>
      <c r="BV43" s="960"/>
      <c r="BW43" s="960"/>
      <c r="BX43" s="960"/>
    </row>
    <row r="44" spans="1:76" s="994" customFormat="1" x14ac:dyDescent="0.25">
      <c r="A44" s="969" t="s">
        <v>1108</v>
      </c>
      <c r="B44" s="995" t="s">
        <v>1105</v>
      </c>
      <c r="C44" s="996" t="s">
        <v>1106</v>
      </c>
      <c r="D44" s="1075" t="s">
        <v>1007</v>
      </c>
      <c r="E44" s="996" t="s">
        <v>10</v>
      </c>
      <c r="F44" s="1076" t="s">
        <v>1109</v>
      </c>
      <c r="G44" s="998">
        <v>2</v>
      </c>
      <c r="H44" s="998">
        <v>84</v>
      </c>
      <c r="I44" s="992"/>
      <c r="J44" s="999" t="s">
        <v>11</v>
      </c>
      <c r="K44" s="960"/>
      <c r="L44" s="960"/>
      <c r="M44" s="960"/>
      <c r="N44" s="960"/>
      <c r="O44" s="960"/>
      <c r="P44" s="960"/>
      <c r="Q44" s="960"/>
      <c r="R44" s="960"/>
      <c r="S44" s="960"/>
      <c r="T44" s="960"/>
      <c r="U44" s="960"/>
      <c r="V44" s="960"/>
      <c r="W44" s="960"/>
      <c r="X44" s="960"/>
      <c r="Y44" s="960"/>
      <c r="Z44" s="960"/>
      <c r="AA44" s="960"/>
      <c r="AB44" s="960"/>
      <c r="AC44" s="960"/>
      <c r="AD44" s="960"/>
      <c r="AE44" s="960"/>
      <c r="AF44" s="960"/>
      <c r="AG44" s="960"/>
      <c r="AH44" s="960"/>
      <c r="AI44" s="960"/>
      <c r="AJ44" s="960"/>
      <c r="AK44" s="960"/>
      <c r="AL44" s="960"/>
      <c r="AM44" s="960"/>
      <c r="AN44" s="960"/>
      <c r="AO44" s="960"/>
      <c r="AP44" s="960"/>
      <c r="AQ44" s="960"/>
      <c r="AR44" s="960"/>
      <c r="AS44" s="960"/>
      <c r="AT44" s="960"/>
      <c r="AU44" s="960"/>
      <c r="AV44" s="960"/>
      <c r="AW44" s="960"/>
      <c r="AX44" s="960"/>
      <c r="AY44" s="960"/>
      <c r="AZ44" s="960"/>
      <c r="BA44" s="960"/>
      <c r="BB44" s="960"/>
      <c r="BC44" s="960"/>
      <c r="BD44" s="960"/>
      <c r="BE44" s="960"/>
      <c r="BF44" s="960"/>
      <c r="BG44" s="960"/>
      <c r="BH44" s="960"/>
      <c r="BI44" s="960"/>
      <c r="BJ44" s="960"/>
      <c r="BK44" s="960"/>
      <c r="BL44" s="960"/>
      <c r="BM44" s="960"/>
      <c r="BN44" s="960"/>
      <c r="BO44" s="960"/>
      <c r="BP44" s="960"/>
      <c r="BQ44" s="960"/>
      <c r="BR44" s="960"/>
      <c r="BS44" s="960"/>
      <c r="BT44" s="960"/>
      <c r="BU44" s="960"/>
      <c r="BV44" s="960"/>
      <c r="BW44" s="960"/>
      <c r="BX44" s="960"/>
    </row>
    <row r="45" spans="1:76" s="994" customFormat="1" ht="15.75" thickBot="1" x14ac:dyDescent="0.3">
      <c r="A45" s="979">
        <v>48</v>
      </c>
      <c r="B45" s="1000" t="s">
        <v>1105</v>
      </c>
      <c r="C45" s="1001" t="s">
        <v>1106</v>
      </c>
      <c r="D45" s="1015" t="s">
        <v>1007</v>
      </c>
      <c r="E45" s="1001" t="s">
        <v>10</v>
      </c>
      <c r="F45" s="1077" t="s">
        <v>1110</v>
      </c>
      <c r="G45" s="1003">
        <v>1</v>
      </c>
      <c r="H45" s="1003">
        <v>24</v>
      </c>
      <c r="I45" s="1004"/>
      <c r="J45" s="1005" t="s">
        <v>11</v>
      </c>
      <c r="K45" s="960"/>
      <c r="L45" s="960"/>
      <c r="M45" s="960"/>
      <c r="N45" s="960"/>
      <c r="O45" s="960"/>
      <c r="P45" s="960"/>
      <c r="Q45" s="960"/>
      <c r="R45" s="960"/>
      <c r="S45" s="960"/>
      <c r="T45" s="960"/>
      <c r="U45" s="960"/>
      <c r="V45" s="960"/>
      <c r="W45" s="960"/>
      <c r="X45" s="960"/>
      <c r="Y45" s="960"/>
      <c r="Z45" s="960"/>
      <c r="AA45" s="960"/>
      <c r="AB45" s="960"/>
      <c r="AC45" s="960"/>
      <c r="AD45" s="960"/>
      <c r="AE45" s="960"/>
      <c r="AF45" s="960"/>
      <c r="AG45" s="960"/>
      <c r="AH45" s="960"/>
      <c r="AI45" s="960"/>
      <c r="AJ45" s="960"/>
      <c r="AK45" s="960"/>
      <c r="AL45" s="960"/>
      <c r="AM45" s="960"/>
      <c r="AN45" s="960"/>
      <c r="AO45" s="960"/>
      <c r="AP45" s="960"/>
      <c r="AQ45" s="960"/>
      <c r="AR45" s="960"/>
      <c r="AS45" s="960"/>
      <c r="AT45" s="960"/>
      <c r="AU45" s="960"/>
      <c r="AV45" s="960"/>
      <c r="AW45" s="960"/>
      <c r="AX45" s="960"/>
      <c r="AY45" s="960"/>
      <c r="AZ45" s="960"/>
      <c r="BA45" s="960"/>
      <c r="BB45" s="960"/>
      <c r="BC45" s="960"/>
      <c r="BD45" s="960"/>
      <c r="BE45" s="960"/>
      <c r="BF45" s="960"/>
      <c r="BG45" s="960"/>
      <c r="BH45" s="960"/>
      <c r="BI45" s="960"/>
      <c r="BJ45" s="960"/>
      <c r="BK45" s="960"/>
      <c r="BL45" s="960"/>
      <c r="BM45" s="960"/>
      <c r="BN45" s="960"/>
      <c r="BO45" s="960"/>
      <c r="BP45" s="960"/>
      <c r="BQ45" s="960"/>
      <c r="BR45" s="960"/>
      <c r="BS45" s="960"/>
      <c r="BT45" s="960"/>
      <c r="BU45" s="960"/>
      <c r="BV45" s="960"/>
      <c r="BW45" s="960"/>
      <c r="BX45" s="960"/>
    </row>
    <row r="46" spans="1:76" s="976" customFormat="1" ht="15.75" thickBot="1" x14ac:dyDescent="0.3">
      <c r="A46" s="1017" t="s">
        <v>1111</v>
      </c>
      <c r="B46" s="1018" t="s">
        <v>1112</v>
      </c>
      <c r="C46" s="1078" t="s">
        <v>1113</v>
      </c>
      <c r="D46" s="1079" t="s">
        <v>1007</v>
      </c>
      <c r="E46" s="1078" t="s">
        <v>10</v>
      </c>
      <c r="F46" s="1080" t="s">
        <v>1114</v>
      </c>
      <c r="G46" s="1081">
        <v>2</v>
      </c>
      <c r="H46" s="1081">
        <v>90</v>
      </c>
      <c r="I46" s="1082">
        <v>90</v>
      </c>
      <c r="J46" s="1083" t="s">
        <v>11</v>
      </c>
      <c r="K46" s="960"/>
      <c r="L46" s="960"/>
      <c r="M46" s="960"/>
      <c r="N46" s="960"/>
      <c r="O46" s="960"/>
      <c r="P46" s="960"/>
      <c r="Q46" s="960"/>
      <c r="R46" s="960"/>
      <c r="S46" s="960"/>
      <c r="T46" s="960"/>
      <c r="U46" s="960"/>
      <c r="V46" s="960"/>
      <c r="W46" s="960"/>
      <c r="X46" s="960"/>
      <c r="Y46" s="960"/>
      <c r="Z46" s="960"/>
      <c r="AA46" s="960"/>
      <c r="AB46" s="960"/>
      <c r="AC46" s="960"/>
      <c r="AD46" s="960"/>
      <c r="AE46" s="960"/>
      <c r="AF46" s="960"/>
      <c r="AG46" s="960"/>
      <c r="AH46" s="960"/>
      <c r="AI46" s="960"/>
      <c r="AJ46" s="960"/>
      <c r="AK46" s="960"/>
      <c r="AL46" s="960"/>
      <c r="AM46" s="960"/>
      <c r="AN46" s="960"/>
      <c r="AO46" s="960"/>
      <c r="AP46" s="960"/>
      <c r="AQ46" s="960"/>
      <c r="AR46" s="960"/>
      <c r="AS46" s="960"/>
      <c r="AT46" s="960"/>
      <c r="AU46" s="960"/>
      <c r="AV46" s="960"/>
      <c r="AW46" s="960"/>
      <c r="AX46" s="960"/>
      <c r="AY46" s="960"/>
      <c r="AZ46" s="960"/>
      <c r="BA46" s="960"/>
      <c r="BB46" s="960"/>
      <c r="BC46" s="960"/>
      <c r="BD46" s="960"/>
      <c r="BE46" s="960"/>
      <c r="BF46" s="960"/>
      <c r="BG46" s="960"/>
      <c r="BH46" s="960"/>
      <c r="BI46" s="960"/>
      <c r="BJ46" s="960"/>
      <c r="BK46" s="960"/>
      <c r="BL46" s="960"/>
      <c r="BM46" s="960"/>
      <c r="BN46" s="960"/>
      <c r="BO46" s="960"/>
      <c r="BP46" s="960"/>
      <c r="BQ46" s="960"/>
      <c r="BR46" s="960"/>
      <c r="BS46" s="960"/>
      <c r="BT46" s="960"/>
      <c r="BU46" s="960"/>
      <c r="BV46" s="960"/>
      <c r="BW46" s="960"/>
      <c r="BX46" s="960"/>
    </row>
    <row r="47" spans="1:76" s="994" customFormat="1" ht="15.75" thickBot="1" x14ac:dyDescent="0.3">
      <c r="A47" s="1017">
        <v>51</v>
      </c>
      <c r="B47" s="1025" t="s">
        <v>1115</v>
      </c>
      <c r="C47" s="1068" t="s">
        <v>1116</v>
      </c>
      <c r="D47" s="1084" t="s">
        <v>1117</v>
      </c>
      <c r="E47" s="1068" t="s">
        <v>280</v>
      </c>
      <c r="F47" s="1085" t="s">
        <v>1118</v>
      </c>
      <c r="G47" s="1086">
        <v>1</v>
      </c>
      <c r="H47" s="1086">
        <v>565</v>
      </c>
      <c r="I47" s="1087">
        <v>565</v>
      </c>
      <c r="J47" s="1088" t="s">
        <v>288</v>
      </c>
      <c r="K47" s="960"/>
      <c r="L47" s="960"/>
      <c r="M47" s="960"/>
      <c r="N47" s="960"/>
      <c r="O47" s="960"/>
      <c r="P47" s="960"/>
      <c r="Q47" s="960"/>
      <c r="R47" s="960"/>
      <c r="S47" s="960"/>
      <c r="T47" s="960"/>
      <c r="U47" s="960"/>
      <c r="V47" s="960"/>
      <c r="W47" s="960"/>
      <c r="X47" s="960"/>
      <c r="Y47" s="960"/>
      <c r="Z47" s="960"/>
      <c r="AA47" s="960"/>
      <c r="AB47" s="960"/>
      <c r="AC47" s="960"/>
      <c r="AD47" s="960"/>
      <c r="AE47" s="960"/>
      <c r="AF47" s="960"/>
      <c r="AG47" s="960"/>
      <c r="AH47" s="960"/>
      <c r="AI47" s="960"/>
      <c r="AJ47" s="960"/>
      <c r="AK47" s="960"/>
      <c r="AL47" s="960"/>
      <c r="AM47" s="960"/>
      <c r="AN47" s="960"/>
      <c r="AO47" s="960"/>
      <c r="AP47" s="960"/>
      <c r="AQ47" s="960"/>
      <c r="AR47" s="960"/>
      <c r="AS47" s="960"/>
      <c r="AT47" s="960"/>
      <c r="AU47" s="960"/>
      <c r="AV47" s="960"/>
      <c r="AW47" s="960"/>
      <c r="AX47" s="960"/>
      <c r="AY47" s="960"/>
      <c r="AZ47" s="960"/>
      <c r="BA47" s="960"/>
      <c r="BB47" s="960"/>
      <c r="BC47" s="960"/>
      <c r="BD47" s="960"/>
      <c r="BE47" s="960"/>
      <c r="BF47" s="960"/>
      <c r="BG47" s="960"/>
      <c r="BH47" s="960"/>
      <c r="BI47" s="960"/>
      <c r="BJ47" s="960"/>
      <c r="BK47" s="960"/>
      <c r="BL47" s="960"/>
      <c r="BM47" s="960"/>
      <c r="BN47" s="960"/>
      <c r="BO47" s="960"/>
      <c r="BP47" s="960"/>
      <c r="BQ47" s="960"/>
      <c r="BR47" s="960"/>
      <c r="BS47" s="960"/>
      <c r="BT47" s="960"/>
      <c r="BU47" s="960"/>
      <c r="BV47" s="960"/>
      <c r="BW47" s="960"/>
      <c r="BX47" s="960"/>
    </row>
    <row r="48" spans="1:76" ht="15.75" thickBot="1" x14ac:dyDescent="0.3">
      <c r="A48" s="1017" t="s">
        <v>1119</v>
      </c>
      <c r="B48" s="1089" t="s">
        <v>1120</v>
      </c>
      <c r="C48" s="1070" t="s">
        <v>1121</v>
      </c>
      <c r="D48" s="1069" t="s">
        <v>1007</v>
      </c>
      <c r="E48" s="1070" t="s">
        <v>10</v>
      </c>
      <c r="F48" s="1071" t="s">
        <v>1122</v>
      </c>
      <c r="G48" s="1072">
        <v>2</v>
      </c>
      <c r="H48" s="1072">
        <v>222</v>
      </c>
      <c r="I48" s="1073">
        <v>222</v>
      </c>
      <c r="J48" s="1074" t="s">
        <v>11</v>
      </c>
    </row>
    <row r="49" spans="1:76" s="994" customFormat="1" ht="15.75" thickBot="1" x14ac:dyDescent="0.3">
      <c r="A49" s="1017" t="s">
        <v>1123</v>
      </c>
      <c r="B49" s="1025" t="s">
        <v>1124</v>
      </c>
      <c r="C49" s="1026" t="s">
        <v>1125</v>
      </c>
      <c r="D49" s="1027" t="s">
        <v>1007</v>
      </c>
      <c r="E49" s="1026" t="s">
        <v>10</v>
      </c>
      <c r="F49" s="1028" t="s">
        <v>1126</v>
      </c>
      <c r="G49" s="1029">
        <v>2</v>
      </c>
      <c r="H49" s="1029">
        <v>82</v>
      </c>
      <c r="I49" s="1030">
        <v>82</v>
      </c>
      <c r="J49" s="1031" t="s">
        <v>11</v>
      </c>
      <c r="K49" s="960"/>
      <c r="L49" s="960"/>
      <c r="M49" s="960"/>
      <c r="N49" s="960"/>
      <c r="O49" s="960"/>
      <c r="P49" s="960"/>
      <c r="Q49" s="960"/>
      <c r="R49" s="960"/>
      <c r="S49" s="960"/>
      <c r="T49" s="960"/>
      <c r="U49" s="960"/>
      <c r="V49" s="960"/>
      <c r="W49" s="960"/>
      <c r="X49" s="960"/>
      <c r="Y49" s="960"/>
      <c r="Z49" s="960"/>
      <c r="AA49" s="960"/>
      <c r="AB49" s="960"/>
      <c r="AC49" s="960"/>
      <c r="AD49" s="960"/>
      <c r="AE49" s="960"/>
      <c r="AF49" s="960"/>
      <c r="AG49" s="960"/>
      <c r="AH49" s="960"/>
      <c r="AI49" s="960"/>
      <c r="AJ49" s="960"/>
      <c r="AK49" s="960"/>
      <c r="AL49" s="960"/>
      <c r="AM49" s="960"/>
      <c r="AN49" s="960"/>
      <c r="AO49" s="960"/>
      <c r="AP49" s="960"/>
      <c r="AQ49" s="960"/>
      <c r="AR49" s="960"/>
      <c r="AS49" s="960"/>
      <c r="AT49" s="960"/>
      <c r="AU49" s="960"/>
      <c r="AV49" s="960"/>
      <c r="AW49" s="960"/>
      <c r="AX49" s="960"/>
      <c r="AY49" s="960"/>
      <c r="AZ49" s="960"/>
      <c r="BA49" s="960"/>
      <c r="BB49" s="960"/>
      <c r="BC49" s="960"/>
      <c r="BD49" s="960"/>
      <c r="BE49" s="960"/>
      <c r="BF49" s="960"/>
      <c r="BG49" s="960"/>
      <c r="BH49" s="960"/>
      <c r="BI49" s="960"/>
      <c r="BJ49" s="960"/>
      <c r="BK49" s="960"/>
      <c r="BL49" s="960"/>
      <c r="BM49" s="960"/>
      <c r="BN49" s="960"/>
      <c r="BO49" s="960"/>
      <c r="BP49" s="960"/>
      <c r="BQ49" s="960"/>
      <c r="BR49" s="960"/>
      <c r="BS49" s="960"/>
      <c r="BT49" s="960"/>
      <c r="BU49" s="960"/>
      <c r="BV49" s="960"/>
      <c r="BW49" s="960"/>
      <c r="BX49" s="960"/>
    </row>
    <row r="50" spans="1:76" s="976" customFormat="1" x14ac:dyDescent="0.25">
      <c r="A50" s="986">
        <v>56</v>
      </c>
      <c r="B50" s="1006" t="s">
        <v>1127</v>
      </c>
      <c r="C50" s="1007" t="s">
        <v>1128</v>
      </c>
      <c r="D50" s="1007" t="s">
        <v>1129</v>
      </c>
      <c r="E50" s="1007" t="s">
        <v>10</v>
      </c>
      <c r="F50" s="1009" t="s">
        <v>1130</v>
      </c>
      <c r="G50" s="1010">
        <v>1</v>
      </c>
      <c r="H50" s="1010">
        <v>22</v>
      </c>
      <c r="I50" s="978">
        <f>SUM(H50:H53)</f>
        <v>82</v>
      </c>
      <c r="J50" s="1011" t="s">
        <v>11</v>
      </c>
      <c r="K50" s="960"/>
      <c r="L50" s="960"/>
      <c r="M50" s="960"/>
      <c r="N50" s="960"/>
      <c r="O50" s="960"/>
      <c r="P50" s="960"/>
      <c r="Q50" s="960"/>
      <c r="R50" s="960"/>
      <c r="S50" s="960"/>
      <c r="T50" s="960"/>
      <c r="U50" s="960"/>
      <c r="V50" s="960"/>
      <c r="W50" s="960"/>
      <c r="X50" s="960"/>
      <c r="Y50" s="960"/>
      <c r="Z50" s="960"/>
      <c r="AA50" s="960"/>
      <c r="AB50" s="960"/>
      <c r="AC50" s="960"/>
      <c r="AD50" s="960"/>
      <c r="AE50" s="960"/>
      <c r="AF50" s="960"/>
      <c r="AG50" s="960"/>
      <c r="AH50" s="960"/>
      <c r="AI50" s="960"/>
      <c r="AJ50" s="960"/>
      <c r="AK50" s="960"/>
      <c r="AL50" s="960"/>
      <c r="AM50" s="960"/>
      <c r="AN50" s="960"/>
      <c r="AO50" s="960"/>
      <c r="AP50" s="960"/>
      <c r="AQ50" s="960"/>
      <c r="AR50" s="960"/>
      <c r="AS50" s="960"/>
      <c r="AT50" s="960"/>
      <c r="AU50" s="960"/>
      <c r="AV50" s="960"/>
      <c r="AW50" s="960"/>
      <c r="AX50" s="960"/>
      <c r="AY50" s="960"/>
      <c r="AZ50" s="960"/>
      <c r="BA50" s="960"/>
      <c r="BB50" s="960"/>
      <c r="BC50" s="960"/>
      <c r="BD50" s="960"/>
      <c r="BE50" s="960"/>
      <c r="BF50" s="960"/>
      <c r="BG50" s="960"/>
      <c r="BH50" s="960"/>
      <c r="BI50" s="960"/>
      <c r="BJ50" s="960"/>
      <c r="BK50" s="960"/>
      <c r="BL50" s="960"/>
      <c r="BM50" s="960"/>
      <c r="BN50" s="960"/>
      <c r="BO50" s="960"/>
      <c r="BP50" s="960"/>
      <c r="BQ50" s="960"/>
      <c r="BR50" s="960"/>
      <c r="BS50" s="960"/>
      <c r="BT50" s="960"/>
      <c r="BU50" s="960"/>
      <c r="BV50" s="960"/>
      <c r="BW50" s="960"/>
      <c r="BX50" s="960"/>
    </row>
    <row r="51" spans="1:76" s="976" customFormat="1" x14ac:dyDescent="0.25">
      <c r="A51" s="969">
        <v>57</v>
      </c>
      <c r="B51" s="970" t="s">
        <v>1127</v>
      </c>
      <c r="C51" s="971" t="s">
        <v>1131</v>
      </c>
      <c r="D51" s="971" t="s">
        <v>1132</v>
      </c>
      <c r="E51" s="971" t="s">
        <v>10</v>
      </c>
      <c r="F51" s="972" t="s">
        <v>1133</v>
      </c>
      <c r="G51" s="973">
        <v>1</v>
      </c>
      <c r="H51" s="973">
        <v>12</v>
      </c>
      <c r="I51" s="978"/>
      <c r="J51" s="975" t="s">
        <v>11</v>
      </c>
      <c r="K51" s="960"/>
      <c r="L51" s="960"/>
      <c r="M51" s="960"/>
      <c r="N51" s="960"/>
      <c r="O51" s="960"/>
      <c r="P51" s="960"/>
      <c r="Q51" s="960"/>
      <c r="R51" s="960"/>
      <c r="S51" s="960"/>
      <c r="T51" s="960"/>
      <c r="U51" s="960"/>
      <c r="V51" s="960"/>
      <c r="W51" s="960"/>
      <c r="X51" s="960"/>
      <c r="Y51" s="960"/>
      <c r="Z51" s="960"/>
      <c r="AA51" s="960"/>
      <c r="AB51" s="960"/>
      <c r="AC51" s="960"/>
      <c r="AD51" s="960"/>
      <c r="AE51" s="960"/>
      <c r="AF51" s="960"/>
      <c r="AG51" s="960"/>
      <c r="AH51" s="960"/>
      <c r="AI51" s="960"/>
      <c r="AJ51" s="960"/>
      <c r="AK51" s="960"/>
      <c r="AL51" s="960"/>
      <c r="AM51" s="960"/>
      <c r="AN51" s="960"/>
      <c r="AO51" s="960"/>
      <c r="AP51" s="960"/>
      <c r="AQ51" s="960"/>
      <c r="AR51" s="960"/>
      <c r="AS51" s="960"/>
      <c r="AT51" s="960"/>
      <c r="AU51" s="960"/>
      <c r="AV51" s="960"/>
      <c r="AW51" s="960"/>
      <c r="AX51" s="960"/>
      <c r="AY51" s="960"/>
      <c r="AZ51" s="960"/>
      <c r="BA51" s="960"/>
      <c r="BB51" s="960"/>
      <c r="BC51" s="960"/>
      <c r="BD51" s="960"/>
      <c r="BE51" s="960"/>
      <c r="BF51" s="960"/>
      <c r="BG51" s="960"/>
      <c r="BH51" s="960"/>
      <c r="BI51" s="960"/>
      <c r="BJ51" s="960"/>
      <c r="BK51" s="960"/>
      <c r="BL51" s="960"/>
      <c r="BM51" s="960"/>
      <c r="BN51" s="960"/>
      <c r="BO51" s="960"/>
      <c r="BP51" s="960"/>
      <c r="BQ51" s="960"/>
      <c r="BR51" s="960"/>
      <c r="BS51" s="960"/>
      <c r="BT51" s="960"/>
      <c r="BU51" s="960"/>
      <c r="BV51" s="960"/>
      <c r="BW51" s="960"/>
      <c r="BX51" s="960"/>
    </row>
    <row r="52" spans="1:76" s="976" customFormat="1" x14ac:dyDescent="0.25">
      <c r="A52" s="969">
        <v>58</v>
      </c>
      <c r="B52" s="970" t="s">
        <v>1127</v>
      </c>
      <c r="C52" s="971" t="s">
        <v>1134</v>
      </c>
      <c r="D52" s="971" t="s">
        <v>1135</v>
      </c>
      <c r="E52" s="971" t="s">
        <v>10</v>
      </c>
      <c r="F52" s="972" t="s">
        <v>1136</v>
      </c>
      <c r="G52" s="973">
        <v>1</v>
      </c>
      <c r="H52" s="973">
        <v>24</v>
      </c>
      <c r="I52" s="978"/>
      <c r="J52" s="975" t="s">
        <v>11</v>
      </c>
      <c r="K52" s="960"/>
      <c r="L52" s="960"/>
      <c r="M52" s="960"/>
      <c r="N52" s="960"/>
      <c r="O52" s="960"/>
      <c r="P52" s="960"/>
      <c r="Q52" s="960"/>
      <c r="R52" s="960"/>
      <c r="S52" s="960"/>
      <c r="T52" s="960"/>
      <c r="U52" s="960"/>
      <c r="V52" s="960"/>
      <c r="W52" s="960"/>
      <c r="X52" s="960"/>
      <c r="Y52" s="960"/>
      <c r="Z52" s="960"/>
      <c r="AA52" s="960"/>
      <c r="AB52" s="960"/>
      <c r="AC52" s="960"/>
      <c r="AD52" s="960"/>
      <c r="AE52" s="960"/>
      <c r="AF52" s="960"/>
      <c r="AG52" s="960"/>
      <c r="AH52" s="960"/>
      <c r="AI52" s="960"/>
      <c r="AJ52" s="960"/>
      <c r="AK52" s="960"/>
      <c r="AL52" s="960"/>
      <c r="AM52" s="960"/>
      <c r="AN52" s="960"/>
      <c r="AO52" s="960"/>
      <c r="AP52" s="960"/>
      <c r="AQ52" s="960"/>
      <c r="AR52" s="960"/>
      <c r="AS52" s="960"/>
      <c r="AT52" s="960"/>
      <c r="AU52" s="960"/>
      <c r="AV52" s="960"/>
      <c r="AW52" s="960"/>
      <c r="AX52" s="960"/>
      <c r="AY52" s="960"/>
      <c r="AZ52" s="960"/>
      <c r="BA52" s="960"/>
      <c r="BB52" s="960"/>
      <c r="BC52" s="960"/>
      <c r="BD52" s="960"/>
      <c r="BE52" s="960"/>
      <c r="BF52" s="960"/>
      <c r="BG52" s="960"/>
      <c r="BH52" s="960"/>
      <c r="BI52" s="960"/>
      <c r="BJ52" s="960"/>
      <c r="BK52" s="960"/>
      <c r="BL52" s="960"/>
      <c r="BM52" s="960"/>
      <c r="BN52" s="960"/>
      <c r="BO52" s="960"/>
      <c r="BP52" s="960"/>
      <c r="BQ52" s="960"/>
      <c r="BR52" s="960"/>
      <c r="BS52" s="960"/>
      <c r="BT52" s="960"/>
      <c r="BU52" s="960"/>
      <c r="BV52" s="960"/>
      <c r="BW52" s="960"/>
      <c r="BX52" s="960"/>
    </row>
    <row r="53" spans="1:76" s="976" customFormat="1" ht="15.75" thickBot="1" x14ac:dyDescent="0.3">
      <c r="A53" s="979">
        <v>59</v>
      </c>
      <c r="B53" s="980" t="s">
        <v>1127</v>
      </c>
      <c r="C53" s="981" t="s">
        <v>1137</v>
      </c>
      <c r="D53" s="981" t="s">
        <v>1135</v>
      </c>
      <c r="E53" s="981" t="s">
        <v>10</v>
      </c>
      <c r="F53" s="982" t="s">
        <v>1136</v>
      </c>
      <c r="G53" s="983">
        <v>1</v>
      </c>
      <c r="H53" s="983">
        <v>24</v>
      </c>
      <c r="I53" s="984"/>
      <c r="J53" s="985" t="s">
        <v>11</v>
      </c>
      <c r="K53" s="960"/>
      <c r="L53" s="960"/>
      <c r="M53" s="960"/>
      <c r="N53" s="960"/>
      <c r="O53" s="960"/>
      <c r="P53" s="960"/>
      <c r="Q53" s="960"/>
      <c r="R53" s="960"/>
      <c r="S53" s="960"/>
      <c r="T53" s="960"/>
      <c r="U53" s="960"/>
      <c r="V53" s="960"/>
      <c r="W53" s="960"/>
      <c r="X53" s="960"/>
      <c r="Y53" s="960"/>
      <c r="Z53" s="960"/>
      <c r="AA53" s="960"/>
      <c r="AB53" s="960"/>
      <c r="AC53" s="960"/>
      <c r="AD53" s="960"/>
      <c r="AE53" s="960"/>
      <c r="AF53" s="960"/>
      <c r="AG53" s="960"/>
      <c r="AH53" s="960"/>
      <c r="AI53" s="960"/>
      <c r="AJ53" s="960"/>
      <c r="AK53" s="960"/>
      <c r="AL53" s="960"/>
      <c r="AM53" s="960"/>
      <c r="AN53" s="960"/>
      <c r="AO53" s="960"/>
      <c r="AP53" s="960"/>
      <c r="AQ53" s="960"/>
      <c r="AR53" s="960"/>
      <c r="AS53" s="960"/>
      <c r="AT53" s="960"/>
      <c r="AU53" s="960"/>
      <c r="AV53" s="960"/>
      <c r="AW53" s="960"/>
      <c r="AX53" s="960"/>
      <c r="AY53" s="960"/>
      <c r="AZ53" s="960"/>
      <c r="BA53" s="960"/>
      <c r="BB53" s="960"/>
      <c r="BC53" s="960"/>
      <c r="BD53" s="960"/>
      <c r="BE53" s="960"/>
      <c r="BF53" s="960"/>
      <c r="BG53" s="960"/>
      <c r="BH53" s="960"/>
      <c r="BI53" s="960"/>
      <c r="BJ53" s="960"/>
      <c r="BK53" s="960"/>
      <c r="BL53" s="960"/>
      <c r="BM53" s="960"/>
      <c r="BN53" s="960"/>
      <c r="BO53" s="960"/>
      <c r="BP53" s="960"/>
      <c r="BQ53" s="960"/>
      <c r="BR53" s="960"/>
      <c r="BS53" s="960"/>
      <c r="BT53" s="960"/>
      <c r="BU53" s="960"/>
      <c r="BV53" s="960"/>
      <c r="BW53" s="960"/>
      <c r="BX53" s="960"/>
    </row>
    <row r="54" spans="1:76" s="1097" customFormat="1" ht="15.75" thickBot="1" x14ac:dyDescent="0.3">
      <c r="A54" s="1017" t="s">
        <v>1138</v>
      </c>
      <c r="B54" s="1090" t="s">
        <v>1139</v>
      </c>
      <c r="C54" s="1091" t="s">
        <v>1140</v>
      </c>
      <c r="D54" s="1092" t="s">
        <v>1007</v>
      </c>
      <c r="E54" s="1091" t="s">
        <v>10</v>
      </c>
      <c r="F54" s="1093" t="s">
        <v>1122</v>
      </c>
      <c r="G54" s="1094">
        <v>2</v>
      </c>
      <c r="H54" s="1094">
        <v>368</v>
      </c>
      <c r="I54" s="1095">
        <v>368</v>
      </c>
      <c r="J54" s="1096" t="s">
        <v>11</v>
      </c>
      <c r="K54" s="960"/>
      <c r="L54" s="960"/>
      <c r="M54" s="960"/>
      <c r="N54" s="960"/>
      <c r="O54" s="960"/>
      <c r="P54" s="960"/>
      <c r="Q54" s="960"/>
      <c r="R54" s="960"/>
      <c r="S54" s="960"/>
      <c r="T54" s="960"/>
      <c r="U54" s="960"/>
      <c r="V54" s="960"/>
      <c r="W54" s="960"/>
      <c r="X54" s="960"/>
      <c r="Y54" s="960"/>
      <c r="Z54" s="960"/>
      <c r="AA54" s="960"/>
      <c r="AB54" s="960"/>
      <c r="AC54" s="960"/>
      <c r="AD54" s="960"/>
      <c r="AE54" s="960"/>
      <c r="AF54" s="960"/>
      <c r="AG54" s="960"/>
      <c r="AH54" s="960"/>
      <c r="AI54" s="960"/>
      <c r="AJ54" s="960"/>
      <c r="AK54" s="960"/>
      <c r="AL54" s="960"/>
      <c r="AM54" s="960"/>
      <c r="AN54" s="960"/>
      <c r="AO54" s="960"/>
      <c r="AP54" s="960"/>
      <c r="AQ54" s="960"/>
      <c r="AR54" s="960"/>
      <c r="AS54" s="960"/>
      <c r="AT54" s="960"/>
      <c r="AU54" s="960"/>
      <c r="AV54" s="960"/>
      <c r="AW54" s="960"/>
      <c r="AX54" s="960"/>
      <c r="AY54" s="960"/>
      <c r="AZ54" s="960"/>
      <c r="BA54" s="960"/>
      <c r="BB54" s="960"/>
      <c r="BC54" s="960"/>
      <c r="BD54" s="960"/>
      <c r="BE54" s="960"/>
      <c r="BF54" s="960"/>
      <c r="BG54" s="960"/>
      <c r="BH54" s="960"/>
      <c r="BI54" s="960"/>
      <c r="BJ54" s="960"/>
      <c r="BK54" s="960"/>
      <c r="BL54" s="960"/>
      <c r="BM54" s="960"/>
      <c r="BN54" s="960"/>
      <c r="BO54" s="960"/>
      <c r="BP54" s="960"/>
      <c r="BQ54" s="960"/>
      <c r="BR54" s="960"/>
      <c r="BS54" s="960"/>
      <c r="BT54" s="960"/>
      <c r="BU54" s="960"/>
      <c r="BV54" s="960"/>
      <c r="BW54" s="960"/>
      <c r="BX54" s="960"/>
    </row>
    <row r="55" spans="1:76" s="976" customFormat="1" ht="15.75" thickBot="1" x14ac:dyDescent="0.3">
      <c r="A55" s="1017">
        <v>62</v>
      </c>
      <c r="B55" s="1018" t="s">
        <v>1141</v>
      </c>
      <c r="C55" s="1078" t="s">
        <v>1142</v>
      </c>
      <c r="D55" s="1079" t="s">
        <v>1007</v>
      </c>
      <c r="E55" s="1078" t="s">
        <v>280</v>
      </c>
      <c r="F55" s="1078" t="s">
        <v>1143</v>
      </c>
      <c r="G55" s="1081">
        <v>1</v>
      </c>
      <c r="H55" s="1081">
        <v>180</v>
      </c>
      <c r="I55" s="1082">
        <v>180</v>
      </c>
      <c r="J55" s="1083" t="s">
        <v>1144</v>
      </c>
      <c r="K55" s="960"/>
      <c r="L55" s="960"/>
      <c r="M55" s="960"/>
      <c r="N55" s="960"/>
      <c r="O55" s="960"/>
      <c r="P55" s="960"/>
      <c r="Q55" s="960"/>
      <c r="R55" s="960"/>
      <c r="S55" s="960"/>
      <c r="T55" s="960"/>
      <c r="U55" s="960"/>
      <c r="V55" s="960"/>
      <c r="W55" s="960"/>
      <c r="X55" s="960"/>
      <c r="Y55" s="960"/>
      <c r="Z55" s="960"/>
      <c r="AA55" s="960"/>
      <c r="AB55" s="960"/>
      <c r="AC55" s="960"/>
      <c r="AD55" s="960"/>
      <c r="AE55" s="960"/>
      <c r="AF55" s="960"/>
      <c r="AG55" s="960"/>
      <c r="AH55" s="960"/>
      <c r="AI55" s="960"/>
      <c r="AJ55" s="960"/>
      <c r="AK55" s="960"/>
      <c r="AL55" s="960"/>
      <c r="AM55" s="960"/>
      <c r="AN55" s="960"/>
      <c r="AO55" s="960"/>
      <c r="AP55" s="960"/>
      <c r="AQ55" s="960"/>
      <c r="AR55" s="960"/>
      <c r="AS55" s="960"/>
      <c r="AT55" s="960"/>
      <c r="AU55" s="960"/>
      <c r="AV55" s="960"/>
      <c r="AW55" s="960"/>
      <c r="AX55" s="960"/>
      <c r="AY55" s="960"/>
      <c r="AZ55" s="960"/>
      <c r="BA55" s="960"/>
      <c r="BB55" s="960"/>
      <c r="BC55" s="960"/>
      <c r="BD55" s="960"/>
      <c r="BE55" s="960"/>
      <c r="BF55" s="960"/>
      <c r="BG55" s="960"/>
      <c r="BH55" s="960"/>
      <c r="BI55" s="960"/>
      <c r="BJ55" s="960"/>
      <c r="BK55" s="960"/>
      <c r="BL55" s="960"/>
      <c r="BM55" s="960"/>
      <c r="BN55" s="960"/>
      <c r="BO55" s="960"/>
      <c r="BP55" s="960"/>
      <c r="BQ55" s="960"/>
      <c r="BR55" s="960"/>
      <c r="BS55" s="960"/>
      <c r="BT55" s="960"/>
      <c r="BU55" s="960"/>
      <c r="BV55" s="960"/>
      <c r="BW55" s="960"/>
      <c r="BX55" s="960"/>
    </row>
    <row r="56" spans="1:76" ht="15.75" thickBot="1" x14ac:dyDescent="0.3">
      <c r="A56" s="1017">
        <v>63</v>
      </c>
      <c r="B56" s="1089" t="s">
        <v>1145</v>
      </c>
      <c r="C56" s="1070" t="s">
        <v>1146</v>
      </c>
      <c r="D56" s="1069" t="s">
        <v>1007</v>
      </c>
      <c r="E56" s="1070" t="s">
        <v>280</v>
      </c>
      <c r="F56" s="1071" t="s">
        <v>1143</v>
      </c>
      <c r="G56" s="1072">
        <v>1</v>
      </c>
      <c r="H56" s="1072">
        <v>476</v>
      </c>
      <c r="I56" s="1073">
        <v>476</v>
      </c>
      <c r="J56" s="1074" t="s">
        <v>1144</v>
      </c>
    </row>
    <row r="57" spans="1:76" s="994" customFormat="1" x14ac:dyDescent="0.25">
      <c r="A57" s="986">
        <v>64</v>
      </c>
      <c r="B57" s="987" t="s">
        <v>1147</v>
      </c>
      <c r="C57" s="988" t="s">
        <v>1148</v>
      </c>
      <c r="D57" s="989" t="s">
        <v>1007</v>
      </c>
      <c r="E57" s="988" t="s">
        <v>10</v>
      </c>
      <c r="F57" s="988" t="s">
        <v>1013</v>
      </c>
      <c r="G57" s="991">
        <v>1</v>
      </c>
      <c r="H57" s="991">
        <v>30</v>
      </c>
      <c r="I57" s="992">
        <f>SUM(H57:H59)</f>
        <v>80</v>
      </c>
      <c r="J57" s="993" t="s">
        <v>11</v>
      </c>
      <c r="K57" s="960"/>
      <c r="L57" s="960"/>
      <c r="M57" s="960"/>
      <c r="N57" s="960"/>
      <c r="O57" s="960"/>
      <c r="P57" s="960"/>
      <c r="Q57" s="960"/>
      <c r="R57" s="960"/>
      <c r="S57" s="960"/>
      <c r="T57" s="960"/>
      <c r="U57" s="960"/>
      <c r="V57" s="960"/>
      <c r="W57" s="960"/>
      <c r="X57" s="960"/>
      <c r="Y57" s="960"/>
      <c r="Z57" s="960"/>
      <c r="AA57" s="960"/>
      <c r="AB57" s="960"/>
      <c r="AC57" s="960"/>
      <c r="AD57" s="960"/>
      <c r="AE57" s="960"/>
      <c r="AF57" s="960"/>
      <c r="AG57" s="960"/>
      <c r="AH57" s="960"/>
      <c r="AI57" s="960"/>
      <c r="AJ57" s="960"/>
      <c r="AK57" s="960"/>
      <c r="AL57" s="960"/>
      <c r="AM57" s="960"/>
      <c r="AN57" s="960"/>
      <c r="AO57" s="960"/>
      <c r="AP57" s="960"/>
      <c r="AQ57" s="960"/>
      <c r="AR57" s="960"/>
      <c r="AS57" s="960"/>
      <c r="AT57" s="960"/>
      <c r="AU57" s="960"/>
      <c r="AV57" s="960"/>
      <c r="AW57" s="960"/>
      <c r="AX57" s="960"/>
      <c r="AY57" s="960"/>
      <c r="AZ57" s="960"/>
      <c r="BA57" s="960"/>
      <c r="BB57" s="960"/>
      <c r="BC57" s="960"/>
      <c r="BD57" s="960"/>
      <c r="BE57" s="960"/>
      <c r="BF57" s="960"/>
      <c r="BG57" s="960"/>
      <c r="BH57" s="960"/>
      <c r="BI57" s="960"/>
      <c r="BJ57" s="960"/>
      <c r="BK57" s="960"/>
      <c r="BL57" s="960"/>
      <c r="BM57" s="960"/>
      <c r="BN57" s="960"/>
      <c r="BO57" s="960"/>
      <c r="BP57" s="960"/>
      <c r="BQ57" s="960"/>
      <c r="BR57" s="960"/>
      <c r="BS57" s="960"/>
      <c r="BT57" s="960"/>
      <c r="BU57" s="960"/>
      <c r="BV57" s="960"/>
      <c r="BW57" s="960"/>
      <c r="BX57" s="960"/>
    </row>
    <row r="58" spans="1:76" s="994" customFormat="1" x14ac:dyDescent="0.25">
      <c r="A58" s="969">
        <v>65</v>
      </c>
      <c r="B58" s="995" t="s">
        <v>1147</v>
      </c>
      <c r="C58" s="996" t="s">
        <v>1148</v>
      </c>
      <c r="D58" s="996" t="s">
        <v>1149</v>
      </c>
      <c r="E58" s="996" t="s">
        <v>10</v>
      </c>
      <c r="F58" s="996" t="s">
        <v>1088</v>
      </c>
      <c r="G58" s="998">
        <v>1</v>
      </c>
      <c r="H58" s="998">
        <v>25</v>
      </c>
      <c r="I58" s="992"/>
      <c r="J58" s="999" t="s">
        <v>11</v>
      </c>
      <c r="K58" s="960"/>
      <c r="L58" s="960"/>
      <c r="M58" s="960"/>
      <c r="N58" s="960"/>
      <c r="O58" s="960"/>
      <c r="P58" s="960"/>
      <c r="Q58" s="960"/>
      <c r="R58" s="960"/>
      <c r="S58" s="960"/>
      <c r="T58" s="960"/>
      <c r="U58" s="960"/>
      <c r="V58" s="960"/>
      <c r="W58" s="960"/>
      <c r="X58" s="960"/>
      <c r="Y58" s="960"/>
      <c r="Z58" s="960"/>
      <c r="AA58" s="960"/>
      <c r="AB58" s="960"/>
      <c r="AC58" s="960"/>
      <c r="AD58" s="960"/>
      <c r="AE58" s="960"/>
      <c r="AF58" s="960"/>
      <c r="AG58" s="960"/>
      <c r="AH58" s="960"/>
      <c r="AI58" s="960"/>
      <c r="AJ58" s="960"/>
      <c r="AK58" s="960"/>
      <c r="AL58" s="960"/>
      <c r="AM58" s="960"/>
      <c r="AN58" s="960"/>
      <c r="AO58" s="960"/>
      <c r="AP58" s="960"/>
      <c r="AQ58" s="960"/>
      <c r="AR58" s="960"/>
      <c r="AS58" s="960"/>
      <c r="AT58" s="960"/>
      <c r="AU58" s="960"/>
      <c r="AV58" s="960"/>
      <c r="AW58" s="960"/>
      <c r="AX58" s="960"/>
      <c r="AY58" s="960"/>
      <c r="AZ58" s="960"/>
      <c r="BA58" s="960"/>
      <c r="BB58" s="960"/>
      <c r="BC58" s="960"/>
      <c r="BD58" s="960"/>
      <c r="BE58" s="960"/>
      <c r="BF58" s="960"/>
      <c r="BG58" s="960"/>
      <c r="BH58" s="960"/>
      <c r="BI58" s="960"/>
      <c r="BJ58" s="960"/>
      <c r="BK58" s="960"/>
      <c r="BL58" s="960"/>
      <c r="BM58" s="960"/>
      <c r="BN58" s="960"/>
      <c r="BO58" s="960"/>
      <c r="BP58" s="960"/>
      <c r="BQ58" s="960"/>
      <c r="BR58" s="960"/>
      <c r="BS58" s="960"/>
      <c r="BT58" s="960"/>
      <c r="BU58" s="960"/>
      <c r="BV58" s="960"/>
      <c r="BW58" s="960"/>
      <c r="BX58" s="960"/>
    </row>
    <row r="59" spans="1:76" s="994" customFormat="1" ht="15.75" thickBot="1" x14ac:dyDescent="0.3">
      <c r="A59" s="979">
        <v>66</v>
      </c>
      <c r="B59" s="1000" t="s">
        <v>1147</v>
      </c>
      <c r="C59" s="1001" t="s">
        <v>1148</v>
      </c>
      <c r="D59" s="1001" t="s">
        <v>1150</v>
      </c>
      <c r="E59" s="1001" t="s">
        <v>10</v>
      </c>
      <c r="F59" s="1001" t="s">
        <v>1088</v>
      </c>
      <c r="G59" s="1003">
        <v>1</v>
      </c>
      <c r="H59" s="1003">
        <v>25</v>
      </c>
      <c r="I59" s="1004"/>
      <c r="J59" s="1005" t="s">
        <v>11</v>
      </c>
      <c r="K59" s="960"/>
      <c r="L59" s="960"/>
      <c r="M59" s="960"/>
      <c r="N59" s="960"/>
      <c r="O59" s="960"/>
      <c r="P59" s="960"/>
      <c r="Q59" s="960"/>
      <c r="R59" s="960"/>
      <c r="S59" s="960"/>
      <c r="T59" s="960"/>
      <c r="U59" s="960"/>
      <c r="V59" s="960"/>
      <c r="W59" s="960"/>
      <c r="X59" s="960"/>
      <c r="Y59" s="960"/>
      <c r="Z59" s="960"/>
      <c r="AA59" s="960"/>
      <c r="AB59" s="960"/>
      <c r="AC59" s="960"/>
      <c r="AD59" s="960"/>
      <c r="AE59" s="960"/>
      <c r="AF59" s="960"/>
      <c r="AG59" s="960"/>
      <c r="AH59" s="960"/>
      <c r="AI59" s="960"/>
      <c r="AJ59" s="960"/>
      <c r="AK59" s="960"/>
      <c r="AL59" s="960"/>
      <c r="AM59" s="960"/>
      <c r="AN59" s="960"/>
      <c r="AO59" s="960"/>
      <c r="AP59" s="960"/>
      <c r="AQ59" s="960"/>
      <c r="AR59" s="960"/>
      <c r="AS59" s="960"/>
      <c r="AT59" s="960"/>
      <c r="AU59" s="960"/>
      <c r="AV59" s="960"/>
      <c r="AW59" s="960"/>
      <c r="AX59" s="960"/>
      <c r="AY59" s="960"/>
      <c r="AZ59" s="960"/>
      <c r="BA59" s="960"/>
      <c r="BB59" s="960"/>
      <c r="BC59" s="960"/>
      <c r="BD59" s="960"/>
      <c r="BE59" s="960"/>
      <c r="BF59" s="960"/>
      <c r="BG59" s="960"/>
      <c r="BH59" s="960"/>
      <c r="BI59" s="960"/>
      <c r="BJ59" s="960"/>
      <c r="BK59" s="960"/>
      <c r="BL59" s="960"/>
      <c r="BM59" s="960"/>
      <c r="BN59" s="960"/>
      <c r="BO59" s="960"/>
      <c r="BP59" s="960"/>
      <c r="BQ59" s="960"/>
      <c r="BR59" s="960"/>
      <c r="BS59" s="960"/>
      <c r="BT59" s="960"/>
      <c r="BU59" s="960"/>
      <c r="BV59" s="960"/>
      <c r="BW59" s="960"/>
      <c r="BX59" s="960"/>
    </row>
    <row r="60" spans="1:76" s="994" customFormat="1" x14ac:dyDescent="0.25">
      <c r="A60" s="986">
        <v>87</v>
      </c>
      <c r="B60" s="1098" t="s">
        <v>1151</v>
      </c>
      <c r="C60" s="1099" t="s">
        <v>1152</v>
      </c>
      <c r="D60" s="1100" t="s">
        <v>1007</v>
      </c>
      <c r="E60" s="1100" t="s">
        <v>10</v>
      </c>
      <c r="F60" s="1100" t="s">
        <v>1153</v>
      </c>
      <c r="G60" s="1101">
        <v>1</v>
      </c>
      <c r="H60" s="1101">
        <v>25</v>
      </c>
      <c r="I60" s="1102"/>
      <c r="J60" s="1103" t="s">
        <v>11</v>
      </c>
      <c r="K60" s="960"/>
      <c r="L60" s="960"/>
      <c r="M60" s="960"/>
      <c r="N60" s="960"/>
      <c r="O60" s="960"/>
      <c r="P60" s="960"/>
      <c r="Q60" s="960"/>
      <c r="R60" s="960"/>
      <c r="S60" s="960"/>
      <c r="T60" s="960"/>
      <c r="U60" s="960"/>
      <c r="V60" s="960"/>
      <c r="W60" s="960"/>
      <c r="X60" s="960"/>
      <c r="Y60" s="960"/>
      <c r="Z60" s="960"/>
      <c r="AA60" s="960"/>
      <c r="AB60" s="960"/>
      <c r="AC60" s="960"/>
      <c r="AD60" s="960"/>
      <c r="AE60" s="960"/>
      <c r="AF60" s="960"/>
      <c r="AG60" s="960"/>
      <c r="AH60" s="960"/>
      <c r="AI60" s="960"/>
      <c r="AJ60" s="960"/>
      <c r="AK60" s="960"/>
      <c r="AL60" s="960"/>
      <c r="AM60" s="960"/>
      <c r="AN60" s="960"/>
      <c r="AO60" s="960"/>
      <c r="AP60" s="960"/>
      <c r="AQ60" s="960"/>
      <c r="AR60" s="960"/>
      <c r="AS60" s="960"/>
      <c r="AT60" s="960"/>
      <c r="AU60" s="960"/>
      <c r="AV60" s="960"/>
      <c r="AW60" s="960"/>
      <c r="AX60" s="960"/>
      <c r="AY60" s="960"/>
      <c r="AZ60" s="960"/>
      <c r="BA60" s="960"/>
      <c r="BB60" s="960"/>
      <c r="BC60" s="960"/>
      <c r="BD60" s="960"/>
      <c r="BE60" s="960"/>
      <c r="BF60" s="960"/>
      <c r="BG60" s="960"/>
      <c r="BH60" s="960"/>
      <c r="BI60" s="960"/>
      <c r="BJ60" s="960"/>
      <c r="BK60" s="960"/>
      <c r="BL60" s="960"/>
      <c r="BM60" s="960"/>
      <c r="BN60" s="960"/>
      <c r="BO60" s="960"/>
      <c r="BP60" s="960"/>
      <c r="BQ60" s="960"/>
      <c r="BR60" s="960"/>
      <c r="BS60" s="960"/>
      <c r="BT60" s="960"/>
      <c r="BU60" s="960"/>
      <c r="BV60" s="960"/>
      <c r="BW60" s="960"/>
      <c r="BX60" s="960"/>
    </row>
    <row r="61" spans="1:76" s="994" customFormat="1" x14ac:dyDescent="0.25">
      <c r="A61" s="969">
        <v>68</v>
      </c>
      <c r="B61" s="1104" t="s">
        <v>1151</v>
      </c>
      <c r="C61" s="1105" t="s">
        <v>1152</v>
      </c>
      <c r="D61" s="1106" t="s">
        <v>515</v>
      </c>
      <c r="E61" s="1106" t="s">
        <v>10</v>
      </c>
      <c r="F61" s="1106" t="s">
        <v>1153</v>
      </c>
      <c r="G61" s="1107">
        <v>1</v>
      </c>
      <c r="H61" s="1107">
        <v>25</v>
      </c>
      <c r="I61" s="1102"/>
      <c r="J61" s="1108" t="s">
        <v>11</v>
      </c>
      <c r="K61" s="960"/>
      <c r="L61" s="960"/>
      <c r="M61" s="960"/>
      <c r="N61" s="960"/>
      <c r="O61" s="960"/>
      <c r="P61" s="960"/>
      <c r="Q61" s="960"/>
      <c r="R61" s="960"/>
      <c r="S61" s="960"/>
      <c r="T61" s="960"/>
      <c r="U61" s="960"/>
      <c r="V61" s="960"/>
      <c r="W61" s="960"/>
      <c r="X61" s="960"/>
      <c r="Y61" s="960"/>
      <c r="Z61" s="960"/>
      <c r="AA61" s="960"/>
      <c r="AB61" s="960"/>
      <c r="AC61" s="960"/>
      <c r="AD61" s="960"/>
      <c r="AE61" s="960"/>
      <c r="AF61" s="960"/>
      <c r="AG61" s="960"/>
      <c r="AH61" s="960"/>
      <c r="AI61" s="960"/>
      <c r="AJ61" s="960"/>
      <c r="AK61" s="960"/>
      <c r="AL61" s="960"/>
      <c r="AM61" s="960"/>
      <c r="AN61" s="960"/>
      <c r="AO61" s="960"/>
      <c r="AP61" s="960"/>
      <c r="AQ61" s="960"/>
      <c r="AR61" s="960"/>
      <c r="AS61" s="960"/>
      <c r="AT61" s="960"/>
      <c r="AU61" s="960"/>
      <c r="AV61" s="960"/>
      <c r="AW61" s="960"/>
      <c r="AX61" s="960"/>
      <c r="AY61" s="960"/>
      <c r="AZ61" s="960"/>
      <c r="BA61" s="960"/>
      <c r="BB61" s="960"/>
      <c r="BC61" s="960"/>
      <c r="BD61" s="960"/>
      <c r="BE61" s="960"/>
      <c r="BF61" s="960"/>
      <c r="BG61" s="960"/>
      <c r="BH61" s="960"/>
      <c r="BI61" s="960"/>
      <c r="BJ61" s="960"/>
      <c r="BK61" s="960"/>
      <c r="BL61" s="960"/>
      <c r="BM61" s="960"/>
      <c r="BN61" s="960"/>
      <c r="BO61" s="960"/>
      <c r="BP61" s="960"/>
      <c r="BQ61" s="960"/>
      <c r="BR61" s="960"/>
      <c r="BS61" s="960"/>
      <c r="BT61" s="960"/>
      <c r="BU61" s="960"/>
      <c r="BV61" s="960"/>
      <c r="BW61" s="960"/>
      <c r="BX61" s="960"/>
    </row>
    <row r="62" spans="1:76" s="994" customFormat="1" x14ac:dyDescent="0.25">
      <c r="A62" s="969">
        <v>69</v>
      </c>
      <c r="B62" s="1104" t="s">
        <v>1151</v>
      </c>
      <c r="C62" s="1105" t="s">
        <v>1152</v>
      </c>
      <c r="D62" s="1106" t="s">
        <v>515</v>
      </c>
      <c r="E62" s="1106" t="s">
        <v>10</v>
      </c>
      <c r="F62" s="1106" t="s">
        <v>1153</v>
      </c>
      <c r="G62" s="1107">
        <v>1</v>
      </c>
      <c r="H62" s="1107">
        <v>25</v>
      </c>
      <c r="I62" s="1102">
        <v>100</v>
      </c>
      <c r="J62" s="1108" t="s">
        <v>11</v>
      </c>
      <c r="K62" s="960"/>
      <c r="L62" s="960"/>
      <c r="M62" s="960"/>
      <c r="N62" s="960"/>
      <c r="O62" s="960"/>
      <c r="P62" s="960"/>
      <c r="Q62" s="960"/>
      <c r="R62" s="960"/>
      <c r="S62" s="960"/>
      <c r="T62" s="960"/>
      <c r="U62" s="960"/>
      <c r="V62" s="960"/>
      <c r="W62" s="960"/>
      <c r="X62" s="960"/>
      <c r="Y62" s="960"/>
      <c r="Z62" s="960"/>
      <c r="AA62" s="960"/>
      <c r="AB62" s="960"/>
      <c r="AC62" s="960"/>
      <c r="AD62" s="960"/>
      <c r="AE62" s="960"/>
      <c r="AF62" s="960"/>
      <c r="AG62" s="960"/>
      <c r="AH62" s="960"/>
      <c r="AI62" s="960"/>
      <c r="AJ62" s="960"/>
      <c r="AK62" s="960"/>
      <c r="AL62" s="960"/>
      <c r="AM62" s="960"/>
      <c r="AN62" s="960"/>
      <c r="AO62" s="960"/>
      <c r="AP62" s="960"/>
      <c r="AQ62" s="960"/>
      <c r="AR62" s="960"/>
      <c r="AS62" s="960"/>
      <c r="AT62" s="960"/>
      <c r="AU62" s="960"/>
      <c r="AV62" s="960"/>
      <c r="AW62" s="960"/>
      <c r="AX62" s="960"/>
      <c r="AY62" s="960"/>
      <c r="AZ62" s="960"/>
      <c r="BA62" s="960"/>
      <c r="BB62" s="960"/>
      <c r="BC62" s="960"/>
      <c r="BD62" s="960"/>
      <c r="BE62" s="960"/>
      <c r="BF62" s="960"/>
      <c r="BG62" s="960"/>
      <c r="BH62" s="960"/>
      <c r="BI62" s="960"/>
      <c r="BJ62" s="960"/>
      <c r="BK62" s="960"/>
      <c r="BL62" s="960"/>
      <c r="BM62" s="960"/>
      <c r="BN62" s="960"/>
      <c r="BO62" s="960"/>
      <c r="BP62" s="960"/>
      <c r="BQ62" s="960"/>
      <c r="BR62" s="960"/>
      <c r="BS62" s="960"/>
      <c r="BT62" s="960"/>
      <c r="BU62" s="960"/>
      <c r="BV62" s="960"/>
      <c r="BW62" s="960"/>
      <c r="BX62" s="960"/>
    </row>
    <row r="63" spans="1:76" s="994" customFormat="1" ht="15.75" thickBot="1" x14ac:dyDescent="0.3">
      <c r="A63" s="979">
        <v>70</v>
      </c>
      <c r="B63" s="1109" t="s">
        <v>1151</v>
      </c>
      <c r="C63" s="1110" t="s">
        <v>1152</v>
      </c>
      <c r="D63" s="1111" t="s">
        <v>515</v>
      </c>
      <c r="E63" s="1111" t="s">
        <v>10</v>
      </c>
      <c r="F63" s="1111" t="s">
        <v>1153</v>
      </c>
      <c r="G63" s="1112">
        <v>1</v>
      </c>
      <c r="H63" s="1112">
        <v>25</v>
      </c>
      <c r="I63" s="1113"/>
      <c r="J63" s="1114" t="s">
        <v>11</v>
      </c>
      <c r="K63" s="960"/>
      <c r="L63" s="960"/>
      <c r="M63" s="960"/>
      <c r="N63" s="960"/>
      <c r="O63" s="960"/>
      <c r="P63" s="960"/>
      <c r="Q63" s="960"/>
      <c r="R63" s="960"/>
      <c r="S63" s="960"/>
      <c r="T63" s="960"/>
      <c r="U63" s="960"/>
      <c r="V63" s="960"/>
      <c r="W63" s="960"/>
      <c r="X63" s="960"/>
      <c r="Y63" s="960"/>
      <c r="Z63" s="960"/>
      <c r="AA63" s="960"/>
      <c r="AB63" s="960"/>
      <c r="AC63" s="960"/>
      <c r="AD63" s="960"/>
      <c r="AE63" s="960"/>
      <c r="AF63" s="960"/>
      <c r="AG63" s="960"/>
      <c r="AH63" s="960"/>
      <c r="AI63" s="960"/>
      <c r="AJ63" s="960"/>
      <c r="AK63" s="960"/>
      <c r="AL63" s="960"/>
      <c r="AM63" s="960"/>
      <c r="AN63" s="960"/>
      <c r="AO63" s="960"/>
      <c r="AP63" s="960"/>
      <c r="AQ63" s="960"/>
      <c r="AR63" s="960"/>
      <c r="AS63" s="960"/>
      <c r="AT63" s="960"/>
      <c r="AU63" s="960"/>
      <c r="AV63" s="960"/>
      <c r="AW63" s="960"/>
      <c r="AX63" s="960"/>
      <c r="AY63" s="960"/>
      <c r="AZ63" s="960"/>
      <c r="BA63" s="960"/>
      <c r="BB63" s="960"/>
      <c r="BC63" s="960"/>
      <c r="BD63" s="960"/>
      <c r="BE63" s="960"/>
      <c r="BF63" s="960"/>
      <c r="BG63" s="960"/>
      <c r="BH63" s="960"/>
      <c r="BI63" s="960"/>
      <c r="BJ63" s="960"/>
      <c r="BK63" s="960"/>
      <c r="BL63" s="960"/>
      <c r="BM63" s="960"/>
      <c r="BN63" s="960"/>
      <c r="BO63" s="960"/>
      <c r="BP63" s="960"/>
      <c r="BQ63" s="960"/>
      <c r="BR63" s="960"/>
      <c r="BS63" s="960"/>
      <c r="BT63" s="960"/>
      <c r="BU63" s="960"/>
      <c r="BV63" s="960"/>
      <c r="BW63" s="960"/>
      <c r="BX63" s="960"/>
    </row>
    <row r="64" spans="1:76" s="976" customFormat="1" x14ac:dyDescent="0.25">
      <c r="A64" s="986" t="s">
        <v>1154</v>
      </c>
      <c r="B64" s="1006" t="s">
        <v>1155</v>
      </c>
      <c r="C64" s="1007" t="s">
        <v>1156</v>
      </c>
      <c r="D64" s="1007" t="s">
        <v>1157</v>
      </c>
      <c r="E64" s="1007" t="s">
        <v>264</v>
      </c>
      <c r="F64" s="1007" t="s">
        <v>1158</v>
      </c>
      <c r="G64" s="1010">
        <v>2</v>
      </c>
      <c r="H64" s="1010">
        <v>8</v>
      </c>
      <c r="I64" s="978">
        <f>SUM(H64:H76)</f>
        <v>358</v>
      </c>
      <c r="J64" s="1011" t="s">
        <v>11</v>
      </c>
      <c r="K64" s="960"/>
      <c r="L64" s="960"/>
      <c r="M64" s="960"/>
      <c r="N64" s="960"/>
      <c r="O64" s="960"/>
      <c r="P64" s="960"/>
      <c r="Q64" s="960"/>
      <c r="R64" s="960"/>
      <c r="S64" s="960"/>
      <c r="T64" s="960"/>
      <c r="U64" s="960"/>
      <c r="V64" s="960"/>
      <c r="W64" s="960"/>
      <c r="X64" s="960"/>
      <c r="Y64" s="960"/>
      <c r="Z64" s="960"/>
      <c r="AA64" s="960"/>
      <c r="AB64" s="960"/>
      <c r="AC64" s="960"/>
      <c r="AD64" s="960"/>
      <c r="AE64" s="960"/>
      <c r="AF64" s="960"/>
      <c r="AG64" s="960"/>
      <c r="AH64" s="960"/>
      <c r="AI64" s="960"/>
      <c r="AJ64" s="960"/>
      <c r="AK64" s="960"/>
      <c r="AL64" s="960"/>
      <c r="AM64" s="960"/>
      <c r="AN64" s="960"/>
      <c r="AO64" s="960"/>
      <c r="AP64" s="960"/>
      <c r="AQ64" s="960"/>
      <c r="AR64" s="960"/>
      <c r="AS64" s="960"/>
      <c r="AT64" s="960"/>
      <c r="AU64" s="960"/>
      <c r="AV64" s="960"/>
      <c r="AW64" s="960"/>
      <c r="AX64" s="960"/>
      <c r="AY64" s="960"/>
      <c r="AZ64" s="960"/>
      <c r="BA64" s="960"/>
      <c r="BB64" s="960"/>
      <c r="BC64" s="960"/>
      <c r="BD64" s="960"/>
      <c r="BE64" s="960"/>
      <c r="BF64" s="960"/>
      <c r="BG64" s="960"/>
      <c r="BH64" s="960"/>
      <c r="BI64" s="960"/>
      <c r="BJ64" s="960"/>
      <c r="BK64" s="960"/>
      <c r="BL64" s="960"/>
      <c r="BM64" s="960"/>
      <c r="BN64" s="960"/>
      <c r="BO64" s="960"/>
      <c r="BP64" s="960"/>
      <c r="BQ64" s="960"/>
      <c r="BR64" s="960"/>
      <c r="BS64" s="960"/>
      <c r="BT64" s="960"/>
      <c r="BU64" s="960"/>
      <c r="BV64" s="960"/>
      <c r="BW64" s="960"/>
      <c r="BX64" s="960"/>
    </row>
    <row r="65" spans="1:76" s="976" customFormat="1" x14ac:dyDescent="0.25">
      <c r="A65" s="969">
        <v>73</v>
      </c>
      <c r="B65" s="970" t="s">
        <v>1155</v>
      </c>
      <c r="C65" s="971" t="s">
        <v>1156</v>
      </c>
      <c r="D65" s="971" t="s">
        <v>1157</v>
      </c>
      <c r="E65" s="971" t="s">
        <v>1159</v>
      </c>
      <c r="F65" s="971" t="s">
        <v>1160</v>
      </c>
      <c r="G65" s="973">
        <v>1</v>
      </c>
      <c r="H65" s="973">
        <v>17</v>
      </c>
      <c r="I65" s="978"/>
      <c r="J65" s="975" t="s">
        <v>11</v>
      </c>
      <c r="K65" s="960"/>
      <c r="L65" s="960"/>
      <c r="M65" s="960"/>
      <c r="N65" s="960"/>
      <c r="O65" s="960"/>
      <c r="P65" s="960"/>
      <c r="Q65" s="960"/>
      <c r="R65" s="960"/>
      <c r="S65" s="960"/>
      <c r="T65" s="960"/>
      <c r="U65" s="960"/>
      <c r="V65" s="960"/>
      <c r="W65" s="960"/>
      <c r="X65" s="960"/>
      <c r="Y65" s="960"/>
      <c r="Z65" s="960"/>
      <c r="AA65" s="960"/>
      <c r="AB65" s="960"/>
      <c r="AC65" s="960"/>
      <c r="AD65" s="960"/>
      <c r="AE65" s="960"/>
      <c r="AF65" s="960"/>
      <c r="AG65" s="960"/>
      <c r="AH65" s="960"/>
      <c r="AI65" s="960"/>
      <c r="AJ65" s="960"/>
      <c r="AK65" s="960"/>
      <c r="AL65" s="960"/>
      <c r="AM65" s="960"/>
      <c r="AN65" s="960"/>
      <c r="AO65" s="960"/>
      <c r="AP65" s="960"/>
      <c r="AQ65" s="960"/>
      <c r="AR65" s="960"/>
      <c r="AS65" s="960"/>
      <c r="AT65" s="960"/>
      <c r="AU65" s="960"/>
      <c r="AV65" s="960"/>
      <c r="AW65" s="960"/>
      <c r="AX65" s="960"/>
      <c r="AY65" s="960"/>
      <c r="AZ65" s="960"/>
      <c r="BA65" s="960"/>
      <c r="BB65" s="960"/>
      <c r="BC65" s="960"/>
      <c r="BD65" s="960"/>
      <c r="BE65" s="960"/>
      <c r="BF65" s="960"/>
      <c r="BG65" s="960"/>
      <c r="BH65" s="960"/>
      <c r="BI65" s="960"/>
      <c r="BJ65" s="960"/>
      <c r="BK65" s="960"/>
      <c r="BL65" s="960"/>
      <c r="BM65" s="960"/>
      <c r="BN65" s="960"/>
      <c r="BO65" s="960"/>
      <c r="BP65" s="960"/>
      <c r="BQ65" s="960"/>
      <c r="BR65" s="960"/>
      <c r="BS65" s="960"/>
      <c r="BT65" s="960"/>
      <c r="BU65" s="960"/>
      <c r="BV65" s="960"/>
      <c r="BW65" s="960"/>
      <c r="BX65" s="960"/>
    </row>
    <row r="66" spans="1:76" s="976" customFormat="1" x14ac:dyDescent="0.25">
      <c r="A66" s="969">
        <v>74</v>
      </c>
      <c r="B66" s="970" t="s">
        <v>1155</v>
      </c>
      <c r="C66" s="971" t="s">
        <v>1161</v>
      </c>
      <c r="D66" s="971" t="s">
        <v>1162</v>
      </c>
      <c r="E66" s="971" t="s">
        <v>10</v>
      </c>
      <c r="F66" s="971" t="s">
        <v>1163</v>
      </c>
      <c r="G66" s="973">
        <v>1</v>
      </c>
      <c r="H66" s="973">
        <v>24</v>
      </c>
      <c r="I66" s="978"/>
      <c r="J66" s="975" t="s">
        <v>11</v>
      </c>
      <c r="K66" s="960"/>
      <c r="L66" s="960"/>
      <c r="M66" s="960"/>
      <c r="N66" s="960"/>
      <c r="O66" s="960"/>
      <c r="P66" s="960"/>
      <c r="Q66" s="960"/>
      <c r="R66" s="960"/>
      <c r="S66" s="960"/>
      <c r="T66" s="960"/>
      <c r="U66" s="960"/>
      <c r="V66" s="960"/>
      <c r="W66" s="960"/>
      <c r="X66" s="960"/>
      <c r="Y66" s="960"/>
      <c r="Z66" s="960"/>
      <c r="AA66" s="960"/>
      <c r="AB66" s="960"/>
      <c r="AC66" s="960"/>
      <c r="AD66" s="960"/>
      <c r="AE66" s="960"/>
      <c r="AF66" s="960"/>
      <c r="AG66" s="960"/>
      <c r="AH66" s="960"/>
      <c r="AI66" s="960"/>
      <c r="AJ66" s="960"/>
      <c r="AK66" s="960"/>
      <c r="AL66" s="960"/>
      <c r="AM66" s="960"/>
      <c r="AN66" s="960"/>
      <c r="AO66" s="960"/>
      <c r="AP66" s="960"/>
      <c r="AQ66" s="960"/>
      <c r="AR66" s="960"/>
      <c r="AS66" s="960"/>
      <c r="AT66" s="960"/>
      <c r="AU66" s="960"/>
      <c r="AV66" s="960"/>
      <c r="AW66" s="960"/>
      <c r="AX66" s="960"/>
      <c r="AY66" s="960"/>
      <c r="AZ66" s="960"/>
      <c r="BA66" s="960"/>
      <c r="BB66" s="960"/>
      <c r="BC66" s="960"/>
      <c r="BD66" s="960"/>
      <c r="BE66" s="960"/>
      <c r="BF66" s="960"/>
      <c r="BG66" s="960"/>
      <c r="BH66" s="960"/>
      <c r="BI66" s="960"/>
      <c r="BJ66" s="960"/>
      <c r="BK66" s="960"/>
      <c r="BL66" s="960"/>
      <c r="BM66" s="960"/>
      <c r="BN66" s="960"/>
      <c r="BO66" s="960"/>
      <c r="BP66" s="960"/>
      <c r="BQ66" s="960"/>
      <c r="BR66" s="960"/>
      <c r="BS66" s="960"/>
      <c r="BT66" s="960"/>
      <c r="BU66" s="960"/>
      <c r="BV66" s="960"/>
      <c r="BW66" s="960"/>
      <c r="BX66" s="960"/>
    </row>
    <row r="67" spans="1:76" s="976" customFormat="1" x14ac:dyDescent="0.25">
      <c r="A67" s="969">
        <v>75</v>
      </c>
      <c r="B67" s="970" t="s">
        <v>1155</v>
      </c>
      <c r="C67" s="971" t="s">
        <v>1164</v>
      </c>
      <c r="D67" s="971" t="s">
        <v>1165</v>
      </c>
      <c r="E67" s="971" t="s">
        <v>10</v>
      </c>
      <c r="F67" s="971" t="s">
        <v>1163</v>
      </c>
      <c r="G67" s="973">
        <v>1</v>
      </c>
      <c r="H67" s="973">
        <v>24</v>
      </c>
      <c r="I67" s="978"/>
      <c r="J67" s="975" t="s">
        <v>11</v>
      </c>
      <c r="K67" s="960"/>
      <c r="L67" s="960"/>
      <c r="M67" s="960"/>
      <c r="N67" s="960"/>
      <c r="O67" s="960"/>
      <c r="P67" s="960"/>
      <c r="Q67" s="960"/>
      <c r="R67" s="960"/>
      <c r="S67" s="960"/>
      <c r="T67" s="960"/>
      <c r="U67" s="960"/>
      <c r="V67" s="960"/>
      <c r="W67" s="960"/>
      <c r="X67" s="960"/>
      <c r="Y67" s="960"/>
      <c r="Z67" s="960"/>
      <c r="AA67" s="960"/>
      <c r="AB67" s="960"/>
      <c r="AC67" s="960"/>
      <c r="AD67" s="960"/>
      <c r="AE67" s="960"/>
      <c r="AF67" s="960"/>
      <c r="AG67" s="960"/>
      <c r="AH67" s="960"/>
      <c r="AI67" s="960"/>
      <c r="AJ67" s="960"/>
      <c r="AK67" s="960"/>
      <c r="AL67" s="960"/>
      <c r="AM67" s="960"/>
      <c r="AN67" s="960"/>
      <c r="AO67" s="960"/>
      <c r="AP67" s="960"/>
      <c r="AQ67" s="960"/>
      <c r="AR67" s="960"/>
      <c r="AS67" s="960"/>
      <c r="AT67" s="960"/>
      <c r="AU67" s="960"/>
      <c r="AV67" s="960"/>
      <c r="AW67" s="960"/>
      <c r="AX67" s="960"/>
      <c r="AY67" s="960"/>
      <c r="AZ67" s="960"/>
      <c r="BA67" s="960"/>
      <c r="BB67" s="960"/>
      <c r="BC67" s="960"/>
      <c r="BD67" s="960"/>
      <c r="BE67" s="960"/>
      <c r="BF67" s="960"/>
      <c r="BG67" s="960"/>
      <c r="BH67" s="960"/>
      <c r="BI67" s="960"/>
      <c r="BJ67" s="960"/>
      <c r="BK67" s="960"/>
      <c r="BL67" s="960"/>
      <c r="BM67" s="960"/>
      <c r="BN67" s="960"/>
      <c r="BO67" s="960"/>
      <c r="BP67" s="960"/>
      <c r="BQ67" s="960"/>
      <c r="BR67" s="960"/>
      <c r="BS67" s="960"/>
      <c r="BT67" s="960"/>
      <c r="BU67" s="960"/>
      <c r="BV67" s="960"/>
      <c r="BW67" s="960"/>
      <c r="BX67" s="960"/>
    </row>
    <row r="68" spans="1:76" s="976" customFormat="1" x14ac:dyDescent="0.25">
      <c r="A68" s="969">
        <v>76</v>
      </c>
      <c r="B68" s="970" t="s">
        <v>1155</v>
      </c>
      <c r="C68" s="971" t="s">
        <v>1166</v>
      </c>
      <c r="D68" s="971" t="s">
        <v>1167</v>
      </c>
      <c r="E68" s="971" t="s">
        <v>10</v>
      </c>
      <c r="F68" s="971" t="s">
        <v>1163</v>
      </c>
      <c r="G68" s="973">
        <v>1</v>
      </c>
      <c r="H68" s="973">
        <v>24</v>
      </c>
      <c r="I68" s="978"/>
      <c r="J68" s="975" t="s">
        <v>11</v>
      </c>
      <c r="K68" s="960"/>
      <c r="L68" s="960"/>
      <c r="M68" s="960"/>
      <c r="N68" s="960"/>
      <c r="O68" s="960"/>
      <c r="P68" s="960"/>
      <c r="Q68" s="960"/>
      <c r="R68" s="960"/>
      <c r="S68" s="960"/>
      <c r="T68" s="960"/>
      <c r="U68" s="960"/>
      <c r="V68" s="960"/>
      <c r="W68" s="960"/>
      <c r="X68" s="960"/>
      <c r="Y68" s="960"/>
      <c r="Z68" s="960"/>
      <c r="AA68" s="960"/>
      <c r="AB68" s="960"/>
      <c r="AC68" s="960"/>
      <c r="AD68" s="960"/>
      <c r="AE68" s="960"/>
      <c r="AF68" s="960"/>
      <c r="AG68" s="960"/>
      <c r="AH68" s="960"/>
      <c r="AI68" s="960"/>
      <c r="AJ68" s="960"/>
      <c r="AK68" s="960"/>
      <c r="AL68" s="960"/>
      <c r="AM68" s="960"/>
      <c r="AN68" s="960"/>
      <c r="AO68" s="960"/>
      <c r="AP68" s="960"/>
      <c r="AQ68" s="960"/>
      <c r="AR68" s="960"/>
      <c r="AS68" s="960"/>
      <c r="AT68" s="960"/>
      <c r="AU68" s="960"/>
      <c r="AV68" s="960"/>
      <c r="AW68" s="960"/>
      <c r="AX68" s="960"/>
      <c r="AY68" s="960"/>
      <c r="AZ68" s="960"/>
      <c r="BA68" s="960"/>
      <c r="BB68" s="960"/>
      <c r="BC68" s="960"/>
      <c r="BD68" s="960"/>
      <c r="BE68" s="960"/>
      <c r="BF68" s="960"/>
      <c r="BG68" s="960"/>
      <c r="BH68" s="960"/>
      <c r="BI68" s="960"/>
      <c r="BJ68" s="960"/>
      <c r="BK68" s="960"/>
      <c r="BL68" s="960"/>
      <c r="BM68" s="960"/>
      <c r="BN68" s="960"/>
      <c r="BO68" s="960"/>
      <c r="BP68" s="960"/>
      <c r="BQ68" s="960"/>
      <c r="BR68" s="960"/>
      <c r="BS68" s="960"/>
      <c r="BT68" s="960"/>
      <c r="BU68" s="960"/>
      <c r="BV68" s="960"/>
      <c r="BW68" s="960"/>
      <c r="BX68" s="960"/>
    </row>
    <row r="69" spans="1:76" s="976" customFormat="1" x14ac:dyDescent="0.25">
      <c r="A69" s="969">
        <v>77</v>
      </c>
      <c r="B69" s="970" t="s">
        <v>1155</v>
      </c>
      <c r="C69" s="971" t="s">
        <v>1168</v>
      </c>
      <c r="D69" s="971" t="s">
        <v>1169</v>
      </c>
      <c r="E69" s="971" t="s">
        <v>10</v>
      </c>
      <c r="F69" s="971" t="s">
        <v>1163</v>
      </c>
      <c r="G69" s="973">
        <v>1</v>
      </c>
      <c r="H69" s="973">
        <v>24</v>
      </c>
      <c r="I69" s="978"/>
      <c r="J69" s="975" t="s">
        <v>11</v>
      </c>
      <c r="K69" s="960"/>
      <c r="L69" s="960"/>
      <c r="M69" s="960"/>
      <c r="N69" s="960"/>
      <c r="O69" s="960"/>
      <c r="P69" s="960"/>
      <c r="Q69" s="960"/>
      <c r="R69" s="960"/>
      <c r="S69" s="960"/>
      <c r="T69" s="960"/>
      <c r="U69" s="960"/>
      <c r="V69" s="960"/>
      <c r="W69" s="960"/>
      <c r="X69" s="960"/>
      <c r="Y69" s="960"/>
      <c r="Z69" s="960"/>
      <c r="AA69" s="960"/>
      <c r="AB69" s="960"/>
      <c r="AC69" s="960"/>
      <c r="AD69" s="960"/>
      <c r="AE69" s="960"/>
      <c r="AF69" s="960"/>
      <c r="AG69" s="960"/>
      <c r="AH69" s="960"/>
      <c r="AI69" s="960"/>
      <c r="AJ69" s="960"/>
      <c r="AK69" s="960"/>
      <c r="AL69" s="960"/>
      <c r="AM69" s="960"/>
      <c r="AN69" s="960"/>
      <c r="AO69" s="960"/>
      <c r="AP69" s="960"/>
      <c r="AQ69" s="960"/>
      <c r="AR69" s="960"/>
      <c r="AS69" s="960"/>
      <c r="AT69" s="960"/>
      <c r="AU69" s="960"/>
      <c r="AV69" s="960"/>
      <c r="AW69" s="960"/>
      <c r="AX69" s="960"/>
      <c r="AY69" s="960"/>
      <c r="AZ69" s="960"/>
      <c r="BA69" s="960"/>
      <c r="BB69" s="960"/>
      <c r="BC69" s="960"/>
      <c r="BD69" s="960"/>
      <c r="BE69" s="960"/>
      <c r="BF69" s="960"/>
      <c r="BG69" s="960"/>
      <c r="BH69" s="960"/>
      <c r="BI69" s="960"/>
      <c r="BJ69" s="960"/>
      <c r="BK69" s="960"/>
      <c r="BL69" s="960"/>
      <c r="BM69" s="960"/>
      <c r="BN69" s="960"/>
      <c r="BO69" s="960"/>
      <c r="BP69" s="960"/>
      <c r="BQ69" s="960"/>
      <c r="BR69" s="960"/>
      <c r="BS69" s="960"/>
      <c r="BT69" s="960"/>
      <c r="BU69" s="960"/>
      <c r="BV69" s="960"/>
      <c r="BW69" s="960"/>
      <c r="BX69" s="960"/>
    </row>
    <row r="70" spans="1:76" s="976" customFormat="1" x14ac:dyDescent="0.25">
      <c r="A70" s="969">
        <v>78</v>
      </c>
      <c r="B70" s="970" t="s">
        <v>1155</v>
      </c>
      <c r="C70" s="971" t="s">
        <v>1170</v>
      </c>
      <c r="D70" s="977" t="s">
        <v>1171</v>
      </c>
      <c r="E70" s="971" t="s">
        <v>10</v>
      </c>
      <c r="F70" s="971" t="s">
        <v>1172</v>
      </c>
      <c r="G70" s="973">
        <v>1</v>
      </c>
      <c r="H70" s="973">
        <v>48</v>
      </c>
      <c r="I70" s="978"/>
      <c r="J70" s="975" t="s">
        <v>11</v>
      </c>
      <c r="K70" s="960"/>
      <c r="L70" s="960"/>
      <c r="M70" s="960"/>
      <c r="N70" s="960"/>
      <c r="O70" s="960"/>
      <c r="P70" s="960"/>
      <c r="Q70" s="960"/>
      <c r="R70" s="960"/>
      <c r="S70" s="960"/>
      <c r="T70" s="960"/>
      <c r="U70" s="960"/>
      <c r="V70" s="960"/>
      <c r="W70" s="960"/>
      <c r="X70" s="960"/>
      <c r="Y70" s="960"/>
      <c r="Z70" s="960"/>
      <c r="AA70" s="960"/>
      <c r="AB70" s="960"/>
      <c r="AC70" s="960"/>
      <c r="AD70" s="960"/>
      <c r="AE70" s="960"/>
      <c r="AF70" s="960"/>
      <c r="AG70" s="960"/>
      <c r="AH70" s="960"/>
      <c r="AI70" s="960"/>
      <c r="AJ70" s="960"/>
      <c r="AK70" s="960"/>
      <c r="AL70" s="960"/>
      <c r="AM70" s="960"/>
      <c r="AN70" s="960"/>
      <c r="AO70" s="960"/>
      <c r="AP70" s="960"/>
      <c r="AQ70" s="960"/>
      <c r="AR70" s="960"/>
      <c r="AS70" s="960"/>
      <c r="AT70" s="960"/>
      <c r="AU70" s="960"/>
      <c r="AV70" s="960"/>
      <c r="AW70" s="960"/>
      <c r="AX70" s="960"/>
      <c r="AY70" s="960"/>
      <c r="AZ70" s="960"/>
      <c r="BA70" s="960"/>
      <c r="BB70" s="960"/>
      <c r="BC70" s="960"/>
      <c r="BD70" s="960"/>
      <c r="BE70" s="960"/>
      <c r="BF70" s="960"/>
      <c r="BG70" s="960"/>
      <c r="BH70" s="960"/>
      <c r="BI70" s="960"/>
      <c r="BJ70" s="960"/>
      <c r="BK70" s="960"/>
      <c r="BL70" s="960"/>
      <c r="BM70" s="960"/>
      <c r="BN70" s="960"/>
      <c r="BO70" s="960"/>
      <c r="BP70" s="960"/>
      <c r="BQ70" s="960"/>
      <c r="BR70" s="960"/>
      <c r="BS70" s="960"/>
      <c r="BT70" s="960"/>
      <c r="BU70" s="960"/>
      <c r="BV70" s="960"/>
      <c r="BW70" s="960"/>
      <c r="BX70" s="960"/>
    </row>
    <row r="71" spans="1:76" s="976" customFormat="1" x14ac:dyDescent="0.25">
      <c r="A71" s="969">
        <v>79</v>
      </c>
      <c r="B71" s="970" t="s">
        <v>1155</v>
      </c>
      <c r="C71" s="971" t="s">
        <v>1173</v>
      </c>
      <c r="D71" s="977" t="s">
        <v>1171</v>
      </c>
      <c r="E71" s="971" t="s">
        <v>10</v>
      </c>
      <c r="F71" s="971" t="s">
        <v>1174</v>
      </c>
      <c r="G71" s="973">
        <v>1</v>
      </c>
      <c r="H71" s="973">
        <v>45</v>
      </c>
      <c r="I71" s="978"/>
      <c r="J71" s="975" t="s">
        <v>11</v>
      </c>
      <c r="K71" s="960"/>
      <c r="L71" s="960"/>
      <c r="M71" s="960"/>
      <c r="N71" s="960"/>
      <c r="O71" s="960"/>
      <c r="P71" s="960"/>
      <c r="Q71" s="960"/>
      <c r="R71" s="960"/>
      <c r="S71" s="960"/>
      <c r="T71" s="960"/>
      <c r="U71" s="960"/>
      <c r="V71" s="960"/>
      <c r="W71" s="960"/>
      <c r="X71" s="960"/>
      <c r="Y71" s="960"/>
      <c r="Z71" s="960"/>
      <c r="AA71" s="960"/>
      <c r="AB71" s="960"/>
      <c r="AC71" s="960"/>
      <c r="AD71" s="960"/>
      <c r="AE71" s="960"/>
      <c r="AF71" s="960"/>
      <c r="AG71" s="960"/>
      <c r="AH71" s="960"/>
      <c r="AI71" s="960"/>
      <c r="AJ71" s="960"/>
      <c r="AK71" s="960"/>
      <c r="AL71" s="960"/>
      <c r="AM71" s="960"/>
      <c r="AN71" s="960"/>
      <c r="AO71" s="960"/>
      <c r="AP71" s="960"/>
      <c r="AQ71" s="960"/>
      <c r="AR71" s="960"/>
      <c r="AS71" s="960"/>
      <c r="AT71" s="960"/>
      <c r="AU71" s="960"/>
      <c r="AV71" s="960"/>
      <c r="AW71" s="960"/>
      <c r="AX71" s="960"/>
      <c r="AY71" s="960"/>
      <c r="AZ71" s="960"/>
      <c r="BA71" s="960"/>
      <c r="BB71" s="960"/>
      <c r="BC71" s="960"/>
      <c r="BD71" s="960"/>
      <c r="BE71" s="960"/>
      <c r="BF71" s="960"/>
      <c r="BG71" s="960"/>
      <c r="BH71" s="960"/>
      <c r="BI71" s="960"/>
      <c r="BJ71" s="960"/>
      <c r="BK71" s="960"/>
      <c r="BL71" s="960"/>
      <c r="BM71" s="960"/>
      <c r="BN71" s="960"/>
      <c r="BO71" s="960"/>
      <c r="BP71" s="960"/>
      <c r="BQ71" s="960"/>
      <c r="BR71" s="960"/>
      <c r="BS71" s="960"/>
      <c r="BT71" s="960"/>
      <c r="BU71" s="960"/>
      <c r="BV71" s="960"/>
      <c r="BW71" s="960"/>
      <c r="BX71" s="960"/>
    </row>
    <row r="72" spans="1:76" s="976" customFormat="1" x14ac:dyDescent="0.25">
      <c r="A72" s="969">
        <v>80</v>
      </c>
      <c r="B72" s="970" t="s">
        <v>1155</v>
      </c>
      <c r="C72" s="971" t="s">
        <v>1175</v>
      </c>
      <c r="D72" s="971" t="s">
        <v>1176</v>
      </c>
      <c r="E72" s="971" t="s">
        <v>10</v>
      </c>
      <c r="F72" s="971" t="s">
        <v>1177</v>
      </c>
      <c r="G72" s="973">
        <v>1</v>
      </c>
      <c r="H72" s="973">
        <v>25</v>
      </c>
      <c r="I72" s="978"/>
      <c r="J72" s="975" t="s">
        <v>11</v>
      </c>
      <c r="K72" s="960"/>
      <c r="L72" s="960"/>
      <c r="M72" s="960"/>
      <c r="N72" s="960"/>
      <c r="O72" s="960"/>
      <c r="P72" s="960"/>
      <c r="Q72" s="960"/>
      <c r="R72" s="960"/>
      <c r="S72" s="960"/>
      <c r="T72" s="960"/>
      <c r="U72" s="960"/>
      <c r="V72" s="960"/>
      <c r="W72" s="960"/>
      <c r="X72" s="960"/>
      <c r="Y72" s="960"/>
      <c r="Z72" s="960"/>
      <c r="AA72" s="960"/>
      <c r="AB72" s="960"/>
      <c r="AC72" s="960"/>
      <c r="AD72" s="960"/>
      <c r="AE72" s="960"/>
      <c r="AF72" s="960"/>
      <c r="AG72" s="960"/>
      <c r="AH72" s="960"/>
      <c r="AI72" s="960"/>
      <c r="AJ72" s="960"/>
      <c r="AK72" s="960"/>
      <c r="AL72" s="960"/>
      <c r="AM72" s="960"/>
      <c r="AN72" s="960"/>
      <c r="AO72" s="960"/>
      <c r="AP72" s="960"/>
      <c r="AQ72" s="960"/>
      <c r="AR72" s="960"/>
      <c r="AS72" s="960"/>
      <c r="AT72" s="960"/>
      <c r="AU72" s="960"/>
      <c r="AV72" s="960"/>
      <c r="AW72" s="960"/>
      <c r="AX72" s="960"/>
      <c r="AY72" s="960"/>
      <c r="AZ72" s="960"/>
      <c r="BA72" s="960"/>
      <c r="BB72" s="960"/>
      <c r="BC72" s="960"/>
      <c r="BD72" s="960"/>
      <c r="BE72" s="960"/>
      <c r="BF72" s="960"/>
      <c r="BG72" s="960"/>
      <c r="BH72" s="960"/>
      <c r="BI72" s="960"/>
      <c r="BJ72" s="960"/>
      <c r="BK72" s="960"/>
      <c r="BL72" s="960"/>
      <c r="BM72" s="960"/>
      <c r="BN72" s="960"/>
      <c r="BO72" s="960"/>
      <c r="BP72" s="960"/>
      <c r="BQ72" s="960"/>
      <c r="BR72" s="960"/>
      <c r="BS72" s="960"/>
      <c r="BT72" s="960"/>
      <c r="BU72" s="960"/>
      <c r="BV72" s="960"/>
      <c r="BW72" s="960"/>
      <c r="BX72" s="960"/>
    </row>
    <row r="73" spans="1:76" s="976" customFormat="1" x14ac:dyDescent="0.25">
      <c r="A73" s="969">
        <v>81</v>
      </c>
      <c r="B73" s="970" t="s">
        <v>1155</v>
      </c>
      <c r="C73" s="971" t="s">
        <v>1178</v>
      </c>
      <c r="D73" s="971" t="s">
        <v>1179</v>
      </c>
      <c r="E73" s="971" t="s">
        <v>10</v>
      </c>
      <c r="F73" s="971" t="s">
        <v>1163</v>
      </c>
      <c r="G73" s="973">
        <v>1</v>
      </c>
      <c r="H73" s="973">
        <v>24</v>
      </c>
      <c r="I73" s="978"/>
      <c r="J73" s="975" t="s">
        <v>11</v>
      </c>
      <c r="K73" s="960"/>
      <c r="L73" s="960"/>
      <c r="M73" s="960"/>
      <c r="N73" s="960"/>
      <c r="O73" s="960"/>
      <c r="P73" s="960"/>
      <c r="Q73" s="960"/>
      <c r="R73" s="960"/>
      <c r="S73" s="960"/>
      <c r="T73" s="960"/>
      <c r="U73" s="960"/>
      <c r="V73" s="960"/>
      <c r="W73" s="960"/>
      <c r="X73" s="960"/>
      <c r="Y73" s="960"/>
      <c r="Z73" s="960"/>
      <c r="AA73" s="960"/>
      <c r="AB73" s="960"/>
      <c r="AC73" s="960"/>
      <c r="AD73" s="960"/>
      <c r="AE73" s="960"/>
      <c r="AF73" s="960"/>
      <c r="AG73" s="960"/>
      <c r="AH73" s="960"/>
      <c r="AI73" s="960"/>
      <c r="AJ73" s="960"/>
      <c r="AK73" s="960"/>
      <c r="AL73" s="960"/>
      <c r="AM73" s="960"/>
      <c r="AN73" s="960"/>
      <c r="AO73" s="960"/>
      <c r="AP73" s="960"/>
      <c r="AQ73" s="960"/>
      <c r="AR73" s="960"/>
      <c r="AS73" s="960"/>
      <c r="AT73" s="960"/>
      <c r="AU73" s="960"/>
      <c r="AV73" s="960"/>
      <c r="AW73" s="960"/>
      <c r="AX73" s="960"/>
      <c r="AY73" s="960"/>
      <c r="AZ73" s="960"/>
      <c r="BA73" s="960"/>
      <c r="BB73" s="960"/>
      <c r="BC73" s="960"/>
      <c r="BD73" s="960"/>
      <c r="BE73" s="960"/>
      <c r="BF73" s="960"/>
      <c r="BG73" s="960"/>
      <c r="BH73" s="960"/>
      <c r="BI73" s="960"/>
      <c r="BJ73" s="960"/>
      <c r="BK73" s="960"/>
      <c r="BL73" s="960"/>
      <c r="BM73" s="960"/>
      <c r="BN73" s="960"/>
      <c r="BO73" s="960"/>
      <c r="BP73" s="960"/>
      <c r="BQ73" s="960"/>
      <c r="BR73" s="960"/>
      <c r="BS73" s="960"/>
      <c r="BT73" s="960"/>
      <c r="BU73" s="960"/>
      <c r="BV73" s="960"/>
      <c r="BW73" s="960"/>
      <c r="BX73" s="960"/>
    </row>
    <row r="74" spans="1:76" s="976" customFormat="1" x14ac:dyDescent="0.25">
      <c r="A74" s="969">
        <v>82</v>
      </c>
      <c r="B74" s="970" t="s">
        <v>1155</v>
      </c>
      <c r="C74" s="971" t="s">
        <v>1180</v>
      </c>
      <c r="D74" s="971" t="s">
        <v>1181</v>
      </c>
      <c r="E74" s="971" t="s">
        <v>10</v>
      </c>
      <c r="F74" s="971" t="s">
        <v>1163</v>
      </c>
      <c r="G74" s="973">
        <v>1</v>
      </c>
      <c r="H74" s="973">
        <v>24</v>
      </c>
      <c r="I74" s="978"/>
      <c r="J74" s="975" t="s">
        <v>11</v>
      </c>
      <c r="K74" s="960"/>
      <c r="L74" s="960"/>
      <c r="M74" s="960"/>
      <c r="N74" s="960"/>
      <c r="O74" s="960"/>
      <c r="P74" s="960"/>
      <c r="Q74" s="960"/>
      <c r="R74" s="960"/>
      <c r="S74" s="960"/>
      <c r="T74" s="960"/>
      <c r="U74" s="960"/>
      <c r="V74" s="960"/>
      <c r="W74" s="960"/>
      <c r="X74" s="960"/>
      <c r="Y74" s="960"/>
      <c r="Z74" s="960"/>
      <c r="AA74" s="960"/>
      <c r="AB74" s="960"/>
      <c r="AC74" s="960"/>
      <c r="AD74" s="960"/>
      <c r="AE74" s="960"/>
      <c r="AF74" s="960"/>
      <c r="AG74" s="960"/>
      <c r="AH74" s="960"/>
      <c r="AI74" s="960"/>
      <c r="AJ74" s="960"/>
      <c r="AK74" s="960"/>
      <c r="AL74" s="960"/>
      <c r="AM74" s="960"/>
      <c r="AN74" s="960"/>
      <c r="AO74" s="960"/>
      <c r="AP74" s="960"/>
      <c r="AQ74" s="960"/>
      <c r="AR74" s="960"/>
      <c r="AS74" s="960"/>
      <c r="AT74" s="960"/>
      <c r="AU74" s="960"/>
      <c r="AV74" s="960"/>
      <c r="AW74" s="960"/>
      <c r="AX74" s="960"/>
      <c r="AY74" s="960"/>
      <c r="AZ74" s="960"/>
      <c r="BA74" s="960"/>
      <c r="BB74" s="960"/>
      <c r="BC74" s="960"/>
      <c r="BD74" s="960"/>
      <c r="BE74" s="960"/>
      <c r="BF74" s="960"/>
      <c r="BG74" s="960"/>
      <c r="BH74" s="960"/>
      <c r="BI74" s="960"/>
      <c r="BJ74" s="960"/>
      <c r="BK74" s="960"/>
      <c r="BL74" s="960"/>
      <c r="BM74" s="960"/>
      <c r="BN74" s="960"/>
      <c r="BO74" s="960"/>
      <c r="BP74" s="960"/>
      <c r="BQ74" s="960"/>
      <c r="BR74" s="960"/>
      <c r="BS74" s="960"/>
      <c r="BT74" s="960"/>
      <c r="BU74" s="960"/>
      <c r="BV74" s="960"/>
      <c r="BW74" s="960"/>
      <c r="BX74" s="960"/>
    </row>
    <row r="75" spans="1:76" s="976" customFormat="1" x14ac:dyDescent="0.25">
      <c r="A75" s="969">
        <v>83</v>
      </c>
      <c r="B75" s="970" t="s">
        <v>1155</v>
      </c>
      <c r="C75" s="971" t="s">
        <v>1182</v>
      </c>
      <c r="D75" s="971" t="s">
        <v>1183</v>
      </c>
      <c r="E75" s="971" t="s">
        <v>10</v>
      </c>
      <c r="F75" s="971" t="s">
        <v>1184</v>
      </c>
      <c r="G75" s="973">
        <v>1</v>
      </c>
      <c r="H75" s="973">
        <v>23</v>
      </c>
      <c r="I75" s="978"/>
      <c r="J75" s="975" t="s">
        <v>11</v>
      </c>
      <c r="K75" s="960"/>
      <c r="L75" s="960"/>
      <c r="M75" s="960"/>
      <c r="N75" s="960"/>
      <c r="O75" s="960"/>
      <c r="P75" s="960"/>
      <c r="Q75" s="960"/>
      <c r="R75" s="960"/>
      <c r="S75" s="960"/>
      <c r="T75" s="960"/>
      <c r="U75" s="960"/>
      <c r="V75" s="960"/>
      <c r="W75" s="960"/>
      <c r="X75" s="960"/>
      <c r="Y75" s="960"/>
      <c r="Z75" s="960"/>
      <c r="AA75" s="960"/>
      <c r="AB75" s="960"/>
      <c r="AC75" s="960"/>
      <c r="AD75" s="960"/>
      <c r="AE75" s="960"/>
      <c r="AF75" s="960"/>
      <c r="AG75" s="960"/>
      <c r="AH75" s="960"/>
      <c r="AI75" s="960"/>
      <c r="AJ75" s="960"/>
      <c r="AK75" s="960"/>
      <c r="AL75" s="960"/>
      <c r="AM75" s="960"/>
      <c r="AN75" s="960"/>
      <c r="AO75" s="960"/>
      <c r="AP75" s="960"/>
      <c r="AQ75" s="960"/>
      <c r="AR75" s="960"/>
      <c r="AS75" s="960"/>
      <c r="AT75" s="960"/>
      <c r="AU75" s="960"/>
      <c r="AV75" s="960"/>
      <c r="AW75" s="960"/>
      <c r="AX75" s="960"/>
      <c r="AY75" s="960"/>
      <c r="AZ75" s="960"/>
      <c r="BA75" s="960"/>
      <c r="BB75" s="960"/>
      <c r="BC75" s="960"/>
      <c r="BD75" s="960"/>
      <c r="BE75" s="960"/>
      <c r="BF75" s="960"/>
      <c r="BG75" s="960"/>
      <c r="BH75" s="960"/>
      <c r="BI75" s="960"/>
      <c r="BJ75" s="960"/>
      <c r="BK75" s="960"/>
      <c r="BL75" s="960"/>
      <c r="BM75" s="960"/>
      <c r="BN75" s="960"/>
      <c r="BO75" s="960"/>
      <c r="BP75" s="960"/>
      <c r="BQ75" s="960"/>
      <c r="BR75" s="960"/>
      <c r="BS75" s="960"/>
      <c r="BT75" s="960"/>
      <c r="BU75" s="960"/>
      <c r="BV75" s="960"/>
      <c r="BW75" s="960"/>
      <c r="BX75" s="960"/>
    </row>
    <row r="76" spans="1:76" s="976" customFormat="1" ht="15.75" thickBot="1" x14ac:dyDescent="0.3">
      <c r="A76" s="979">
        <v>84</v>
      </c>
      <c r="B76" s="980" t="s">
        <v>1155</v>
      </c>
      <c r="C76" s="981" t="s">
        <v>1185</v>
      </c>
      <c r="D76" s="1012" t="s">
        <v>1171</v>
      </c>
      <c r="E76" s="981" t="s">
        <v>10</v>
      </c>
      <c r="F76" s="981" t="s">
        <v>1172</v>
      </c>
      <c r="G76" s="983">
        <v>1</v>
      </c>
      <c r="H76" s="983">
        <v>48</v>
      </c>
      <c r="I76" s="984"/>
      <c r="J76" s="985" t="s">
        <v>11</v>
      </c>
      <c r="K76" s="960"/>
      <c r="L76" s="960"/>
      <c r="M76" s="960"/>
      <c r="N76" s="960"/>
      <c r="O76" s="960"/>
      <c r="P76" s="960"/>
      <c r="Q76" s="960"/>
      <c r="R76" s="960"/>
      <c r="S76" s="960"/>
      <c r="T76" s="960"/>
      <c r="U76" s="960"/>
      <c r="V76" s="960"/>
      <c r="W76" s="960"/>
      <c r="X76" s="960"/>
      <c r="Y76" s="960"/>
      <c r="Z76" s="960"/>
      <c r="AA76" s="960"/>
      <c r="AB76" s="960"/>
      <c r="AC76" s="960"/>
      <c r="AD76" s="960"/>
      <c r="AE76" s="960"/>
      <c r="AF76" s="960"/>
      <c r="AG76" s="960"/>
      <c r="AH76" s="960"/>
      <c r="AI76" s="960"/>
      <c r="AJ76" s="960"/>
      <c r="AK76" s="960"/>
      <c r="AL76" s="960"/>
      <c r="AM76" s="960"/>
      <c r="AN76" s="960"/>
      <c r="AO76" s="960"/>
      <c r="AP76" s="960"/>
      <c r="AQ76" s="960"/>
      <c r="AR76" s="960"/>
      <c r="AS76" s="960"/>
      <c r="AT76" s="960"/>
      <c r="AU76" s="960"/>
      <c r="AV76" s="960"/>
      <c r="AW76" s="960"/>
      <c r="AX76" s="960"/>
      <c r="AY76" s="960"/>
      <c r="AZ76" s="960"/>
      <c r="BA76" s="960"/>
      <c r="BB76" s="960"/>
      <c r="BC76" s="960"/>
      <c r="BD76" s="960"/>
      <c r="BE76" s="960"/>
      <c r="BF76" s="960"/>
      <c r="BG76" s="960"/>
      <c r="BH76" s="960"/>
      <c r="BI76" s="960"/>
      <c r="BJ76" s="960"/>
      <c r="BK76" s="960"/>
      <c r="BL76" s="960"/>
      <c r="BM76" s="960"/>
      <c r="BN76" s="960"/>
      <c r="BO76" s="960"/>
      <c r="BP76" s="960"/>
      <c r="BQ76" s="960"/>
      <c r="BR76" s="960"/>
      <c r="BS76" s="960"/>
      <c r="BT76" s="960"/>
      <c r="BU76" s="960"/>
      <c r="BV76" s="960"/>
      <c r="BW76" s="960"/>
      <c r="BX76" s="960"/>
    </row>
    <row r="77" spans="1:76" s="994" customFormat="1" ht="15.75" thickBot="1" x14ac:dyDescent="0.3">
      <c r="A77" s="1017">
        <v>85</v>
      </c>
      <c r="B77" s="1025" t="s">
        <v>1186</v>
      </c>
      <c r="C77" s="1026" t="s">
        <v>1187</v>
      </c>
      <c r="D77" s="1027" t="s">
        <v>1007</v>
      </c>
      <c r="E77" s="1026" t="s">
        <v>10</v>
      </c>
      <c r="F77" s="1026" t="s">
        <v>905</v>
      </c>
      <c r="G77" s="1029">
        <v>1</v>
      </c>
      <c r="H77" s="1029">
        <v>70</v>
      </c>
      <c r="I77" s="1030">
        <v>70</v>
      </c>
      <c r="J77" s="1031" t="s">
        <v>1188</v>
      </c>
      <c r="K77" s="960"/>
      <c r="L77" s="960"/>
      <c r="M77" s="960"/>
      <c r="N77" s="960"/>
      <c r="O77" s="960"/>
      <c r="P77" s="960"/>
      <c r="Q77" s="960"/>
      <c r="R77" s="960"/>
      <c r="S77" s="960"/>
      <c r="T77" s="960"/>
      <c r="U77" s="960"/>
      <c r="V77" s="960"/>
      <c r="W77" s="960"/>
      <c r="X77" s="960"/>
      <c r="Y77" s="960"/>
      <c r="Z77" s="960"/>
      <c r="AA77" s="960"/>
      <c r="AB77" s="960"/>
      <c r="AC77" s="960"/>
      <c r="AD77" s="960"/>
      <c r="AE77" s="960"/>
      <c r="AF77" s="960"/>
      <c r="AG77" s="960"/>
      <c r="AH77" s="960"/>
      <c r="AI77" s="960"/>
      <c r="AJ77" s="960"/>
      <c r="AK77" s="960"/>
      <c r="AL77" s="960"/>
      <c r="AM77" s="960"/>
      <c r="AN77" s="960"/>
      <c r="AO77" s="960"/>
      <c r="AP77" s="960"/>
      <c r="AQ77" s="960"/>
      <c r="AR77" s="960"/>
      <c r="AS77" s="960"/>
      <c r="AT77" s="960"/>
      <c r="AU77" s="960"/>
      <c r="AV77" s="960"/>
      <c r="AW77" s="960"/>
      <c r="AX77" s="960"/>
      <c r="AY77" s="960"/>
      <c r="AZ77" s="960"/>
      <c r="BA77" s="960"/>
      <c r="BB77" s="960"/>
      <c r="BC77" s="960"/>
      <c r="BD77" s="960"/>
      <c r="BE77" s="960"/>
      <c r="BF77" s="960"/>
      <c r="BG77" s="960"/>
      <c r="BH77" s="960"/>
      <c r="BI77" s="960"/>
      <c r="BJ77" s="960"/>
      <c r="BK77" s="960"/>
      <c r="BL77" s="960"/>
      <c r="BM77" s="960"/>
      <c r="BN77" s="960"/>
      <c r="BO77" s="960"/>
      <c r="BP77" s="960"/>
      <c r="BQ77" s="960"/>
      <c r="BR77" s="960"/>
      <c r="BS77" s="960"/>
      <c r="BT77" s="960"/>
      <c r="BU77" s="960"/>
      <c r="BV77" s="960"/>
      <c r="BW77" s="960"/>
      <c r="BX77" s="960"/>
    </row>
    <row r="78" spans="1:76" s="976" customFormat="1" x14ac:dyDescent="0.25">
      <c r="A78" s="986">
        <v>86</v>
      </c>
      <c r="B78" s="1006" t="s">
        <v>1189</v>
      </c>
      <c r="C78" s="1007" t="s">
        <v>1190</v>
      </c>
      <c r="D78" s="1008" t="s">
        <v>1007</v>
      </c>
      <c r="E78" s="1007" t="s">
        <v>10</v>
      </c>
      <c r="F78" s="1115" t="s">
        <v>1191</v>
      </c>
      <c r="G78" s="1010">
        <v>1</v>
      </c>
      <c r="H78" s="1010">
        <v>49</v>
      </c>
      <c r="I78" s="978">
        <f>SUM(H78:H82)</f>
        <v>145</v>
      </c>
      <c r="J78" s="1011" t="s">
        <v>11</v>
      </c>
      <c r="K78" s="960"/>
      <c r="L78" s="960"/>
      <c r="M78" s="960"/>
      <c r="N78" s="960"/>
      <c r="O78" s="960"/>
      <c r="P78" s="960"/>
      <c r="Q78" s="960"/>
      <c r="R78" s="960"/>
      <c r="S78" s="960"/>
      <c r="T78" s="960"/>
      <c r="U78" s="960"/>
      <c r="V78" s="960"/>
      <c r="W78" s="960"/>
      <c r="X78" s="960"/>
      <c r="Y78" s="960"/>
      <c r="Z78" s="960"/>
      <c r="AA78" s="960"/>
      <c r="AB78" s="960"/>
      <c r="AC78" s="960"/>
      <c r="AD78" s="960"/>
      <c r="AE78" s="960"/>
      <c r="AF78" s="960"/>
      <c r="AG78" s="960"/>
      <c r="AH78" s="960"/>
      <c r="AI78" s="960"/>
      <c r="AJ78" s="960"/>
      <c r="AK78" s="960"/>
      <c r="AL78" s="960"/>
      <c r="AM78" s="960"/>
      <c r="AN78" s="960"/>
      <c r="AO78" s="960"/>
      <c r="AP78" s="960"/>
      <c r="AQ78" s="960"/>
      <c r="AR78" s="960"/>
      <c r="AS78" s="960"/>
      <c r="AT78" s="960"/>
      <c r="AU78" s="960"/>
      <c r="AV78" s="960"/>
      <c r="AW78" s="960"/>
      <c r="AX78" s="960"/>
      <c r="AY78" s="960"/>
      <c r="AZ78" s="960"/>
      <c r="BA78" s="960"/>
      <c r="BB78" s="960"/>
      <c r="BC78" s="960"/>
      <c r="BD78" s="960"/>
      <c r="BE78" s="960"/>
      <c r="BF78" s="960"/>
      <c r="BG78" s="960"/>
      <c r="BH78" s="960"/>
      <c r="BI78" s="960"/>
      <c r="BJ78" s="960"/>
      <c r="BK78" s="960"/>
      <c r="BL78" s="960"/>
      <c r="BM78" s="960"/>
      <c r="BN78" s="960"/>
      <c r="BO78" s="960"/>
      <c r="BP78" s="960"/>
      <c r="BQ78" s="960"/>
      <c r="BR78" s="960"/>
      <c r="BS78" s="960"/>
      <c r="BT78" s="960"/>
      <c r="BU78" s="960"/>
      <c r="BV78" s="960"/>
      <c r="BW78" s="960"/>
      <c r="BX78" s="960"/>
    </row>
    <row r="79" spans="1:76" s="976" customFormat="1" x14ac:dyDescent="0.25">
      <c r="A79" s="969">
        <v>87</v>
      </c>
      <c r="B79" s="970" t="s">
        <v>1189</v>
      </c>
      <c r="C79" s="971" t="s">
        <v>1192</v>
      </c>
      <c r="D79" s="971" t="s">
        <v>1193</v>
      </c>
      <c r="E79" s="971" t="s">
        <v>10</v>
      </c>
      <c r="F79" s="1116" t="s">
        <v>1194</v>
      </c>
      <c r="G79" s="973">
        <v>1</v>
      </c>
      <c r="H79" s="973">
        <v>24</v>
      </c>
      <c r="I79" s="978"/>
      <c r="J79" s="975" t="s">
        <v>11</v>
      </c>
      <c r="K79" s="960"/>
      <c r="L79" s="960"/>
      <c r="M79" s="960"/>
      <c r="N79" s="960"/>
      <c r="O79" s="960"/>
      <c r="P79" s="960"/>
      <c r="Q79" s="960"/>
      <c r="R79" s="960"/>
      <c r="S79" s="960"/>
      <c r="T79" s="960"/>
      <c r="U79" s="960"/>
      <c r="V79" s="960"/>
      <c r="W79" s="960"/>
      <c r="X79" s="960"/>
      <c r="Y79" s="960"/>
      <c r="Z79" s="960"/>
      <c r="AA79" s="960"/>
      <c r="AB79" s="960"/>
      <c r="AC79" s="960"/>
      <c r="AD79" s="960"/>
      <c r="AE79" s="960"/>
      <c r="AF79" s="960"/>
      <c r="AG79" s="960"/>
      <c r="AH79" s="960"/>
      <c r="AI79" s="960"/>
      <c r="AJ79" s="960"/>
      <c r="AK79" s="960"/>
      <c r="AL79" s="960"/>
      <c r="AM79" s="960"/>
      <c r="AN79" s="960"/>
      <c r="AO79" s="960"/>
      <c r="AP79" s="960"/>
      <c r="AQ79" s="960"/>
      <c r="AR79" s="960"/>
      <c r="AS79" s="960"/>
      <c r="AT79" s="960"/>
      <c r="AU79" s="960"/>
      <c r="AV79" s="960"/>
      <c r="AW79" s="960"/>
      <c r="AX79" s="960"/>
      <c r="AY79" s="960"/>
      <c r="AZ79" s="960"/>
      <c r="BA79" s="960"/>
      <c r="BB79" s="960"/>
      <c r="BC79" s="960"/>
      <c r="BD79" s="960"/>
      <c r="BE79" s="960"/>
      <c r="BF79" s="960"/>
      <c r="BG79" s="960"/>
      <c r="BH79" s="960"/>
      <c r="BI79" s="960"/>
      <c r="BJ79" s="960"/>
      <c r="BK79" s="960"/>
      <c r="BL79" s="960"/>
      <c r="BM79" s="960"/>
      <c r="BN79" s="960"/>
      <c r="BO79" s="960"/>
      <c r="BP79" s="960"/>
      <c r="BQ79" s="960"/>
      <c r="BR79" s="960"/>
      <c r="BS79" s="960"/>
      <c r="BT79" s="960"/>
      <c r="BU79" s="960"/>
      <c r="BV79" s="960"/>
      <c r="BW79" s="960"/>
      <c r="BX79" s="960"/>
    </row>
    <row r="80" spans="1:76" s="976" customFormat="1" x14ac:dyDescent="0.25">
      <c r="A80" s="969">
        <v>88</v>
      </c>
      <c r="B80" s="970" t="s">
        <v>1189</v>
      </c>
      <c r="C80" s="971" t="s">
        <v>1195</v>
      </c>
      <c r="D80" s="971" t="s">
        <v>1196</v>
      </c>
      <c r="E80" s="971" t="s">
        <v>10</v>
      </c>
      <c r="F80" s="1116" t="s">
        <v>1194</v>
      </c>
      <c r="G80" s="973">
        <v>1</v>
      </c>
      <c r="H80" s="973">
        <v>24</v>
      </c>
      <c r="I80" s="978"/>
      <c r="J80" s="975" t="s">
        <v>11</v>
      </c>
      <c r="K80" s="960"/>
      <c r="L80" s="960"/>
      <c r="M80" s="960"/>
      <c r="N80" s="960"/>
      <c r="O80" s="960"/>
      <c r="P80" s="960"/>
      <c r="Q80" s="960"/>
      <c r="R80" s="960"/>
      <c r="S80" s="960"/>
      <c r="T80" s="960"/>
      <c r="U80" s="960"/>
      <c r="V80" s="960"/>
      <c r="W80" s="960"/>
      <c r="X80" s="960"/>
      <c r="Y80" s="960"/>
      <c r="Z80" s="960"/>
      <c r="AA80" s="960"/>
      <c r="AB80" s="960"/>
      <c r="AC80" s="960"/>
      <c r="AD80" s="960"/>
      <c r="AE80" s="960"/>
      <c r="AF80" s="960"/>
      <c r="AG80" s="960"/>
      <c r="AH80" s="960"/>
      <c r="AI80" s="960"/>
      <c r="AJ80" s="960"/>
      <c r="AK80" s="960"/>
      <c r="AL80" s="960"/>
      <c r="AM80" s="960"/>
      <c r="AN80" s="960"/>
      <c r="AO80" s="960"/>
      <c r="AP80" s="960"/>
      <c r="AQ80" s="960"/>
      <c r="AR80" s="960"/>
      <c r="AS80" s="960"/>
      <c r="AT80" s="960"/>
      <c r="AU80" s="960"/>
      <c r="AV80" s="960"/>
      <c r="AW80" s="960"/>
      <c r="AX80" s="960"/>
      <c r="AY80" s="960"/>
      <c r="AZ80" s="960"/>
      <c r="BA80" s="960"/>
      <c r="BB80" s="960"/>
      <c r="BC80" s="960"/>
      <c r="BD80" s="960"/>
      <c r="BE80" s="960"/>
      <c r="BF80" s="960"/>
      <c r="BG80" s="960"/>
      <c r="BH80" s="960"/>
      <c r="BI80" s="960"/>
      <c r="BJ80" s="960"/>
      <c r="BK80" s="960"/>
      <c r="BL80" s="960"/>
      <c r="BM80" s="960"/>
      <c r="BN80" s="960"/>
      <c r="BO80" s="960"/>
      <c r="BP80" s="960"/>
      <c r="BQ80" s="960"/>
      <c r="BR80" s="960"/>
      <c r="BS80" s="960"/>
      <c r="BT80" s="960"/>
      <c r="BU80" s="960"/>
      <c r="BV80" s="960"/>
      <c r="BW80" s="960"/>
      <c r="BX80" s="960"/>
    </row>
    <row r="81" spans="1:76" s="976" customFormat="1" x14ac:dyDescent="0.25">
      <c r="A81" s="969">
        <v>89</v>
      </c>
      <c r="B81" s="970" t="s">
        <v>1189</v>
      </c>
      <c r="C81" s="971" t="s">
        <v>1197</v>
      </c>
      <c r="D81" s="971" t="s">
        <v>1198</v>
      </c>
      <c r="E81" s="971" t="s">
        <v>10</v>
      </c>
      <c r="F81" s="1116" t="s">
        <v>1194</v>
      </c>
      <c r="G81" s="973">
        <v>1</v>
      </c>
      <c r="H81" s="973">
        <v>24</v>
      </c>
      <c r="I81" s="978"/>
      <c r="J81" s="975" t="s">
        <v>11</v>
      </c>
      <c r="K81" s="960"/>
      <c r="L81" s="960"/>
      <c r="M81" s="960"/>
      <c r="N81" s="960"/>
      <c r="O81" s="960"/>
      <c r="P81" s="960"/>
      <c r="Q81" s="960"/>
      <c r="R81" s="960"/>
      <c r="S81" s="960"/>
      <c r="T81" s="960"/>
      <c r="U81" s="960"/>
      <c r="V81" s="960"/>
      <c r="W81" s="960"/>
      <c r="X81" s="960"/>
      <c r="Y81" s="960"/>
      <c r="Z81" s="960"/>
      <c r="AA81" s="960"/>
      <c r="AB81" s="960"/>
      <c r="AC81" s="960"/>
      <c r="AD81" s="960"/>
      <c r="AE81" s="960"/>
      <c r="AF81" s="960"/>
      <c r="AG81" s="960"/>
      <c r="AH81" s="960"/>
      <c r="AI81" s="960"/>
      <c r="AJ81" s="960"/>
      <c r="AK81" s="960"/>
      <c r="AL81" s="960"/>
      <c r="AM81" s="960"/>
      <c r="AN81" s="960"/>
      <c r="AO81" s="960"/>
      <c r="AP81" s="960"/>
      <c r="AQ81" s="960"/>
      <c r="AR81" s="960"/>
      <c r="AS81" s="960"/>
      <c r="AT81" s="960"/>
      <c r="AU81" s="960"/>
      <c r="AV81" s="960"/>
      <c r="AW81" s="960"/>
      <c r="AX81" s="960"/>
      <c r="AY81" s="960"/>
      <c r="AZ81" s="960"/>
      <c r="BA81" s="960"/>
      <c r="BB81" s="960"/>
      <c r="BC81" s="960"/>
      <c r="BD81" s="960"/>
      <c r="BE81" s="960"/>
      <c r="BF81" s="960"/>
      <c r="BG81" s="960"/>
      <c r="BH81" s="960"/>
      <c r="BI81" s="960"/>
      <c r="BJ81" s="960"/>
      <c r="BK81" s="960"/>
      <c r="BL81" s="960"/>
      <c r="BM81" s="960"/>
      <c r="BN81" s="960"/>
      <c r="BO81" s="960"/>
      <c r="BP81" s="960"/>
      <c r="BQ81" s="960"/>
      <c r="BR81" s="960"/>
      <c r="BS81" s="960"/>
      <c r="BT81" s="960"/>
      <c r="BU81" s="960"/>
      <c r="BV81" s="960"/>
      <c r="BW81" s="960"/>
      <c r="BX81" s="960"/>
    </row>
    <row r="82" spans="1:76" s="976" customFormat="1" ht="15.75" thickBot="1" x14ac:dyDescent="0.3">
      <c r="A82" s="979">
        <v>90</v>
      </c>
      <c r="B82" s="980" t="s">
        <v>1189</v>
      </c>
      <c r="C82" s="981" t="s">
        <v>1199</v>
      </c>
      <c r="D82" s="981" t="s">
        <v>1200</v>
      </c>
      <c r="E82" s="981" t="s">
        <v>10</v>
      </c>
      <c r="F82" s="1117" t="s">
        <v>1194</v>
      </c>
      <c r="G82" s="983">
        <v>1</v>
      </c>
      <c r="H82" s="983">
        <v>24</v>
      </c>
      <c r="I82" s="984"/>
      <c r="J82" s="985" t="s">
        <v>11</v>
      </c>
      <c r="K82" s="960"/>
      <c r="L82" s="960"/>
      <c r="M82" s="960"/>
      <c r="N82" s="960"/>
      <c r="O82" s="960"/>
      <c r="P82" s="960"/>
      <c r="Q82" s="960"/>
      <c r="R82" s="960"/>
      <c r="S82" s="960"/>
      <c r="T82" s="960"/>
      <c r="U82" s="960"/>
      <c r="V82" s="960"/>
      <c r="W82" s="960"/>
      <c r="X82" s="960"/>
      <c r="Y82" s="960"/>
      <c r="Z82" s="960"/>
      <c r="AA82" s="960"/>
      <c r="AB82" s="960"/>
      <c r="AC82" s="960"/>
      <c r="AD82" s="960"/>
      <c r="AE82" s="960"/>
      <c r="AF82" s="960"/>
      <c r="AG82" s="960"/>
      <c r="AH82" s="960"/>
      <c r="AI82" s="960"/>
      <c r="AJ82" s="960"/>
      <c r="AK82" s="960"/>
      <c r="AL82" s="960"/>
      <c r="AM82" s="960"/>
      <c r="AN82" s="960"/>
      <c r="AO82" s="960"/>
      <c r="AP82" s="960"/>
      <c r="AQ82" s="960"/>
      <c r="AR82" s="960"/>
      <c r="AS82" s="960"/>
      <c r="AT82" s="960"/>
      <c r="AU82" s="960"/>
      <c r="AV82" s="960"/>
      <c r="AW82" s="960"/>
      <c r="AX82" s="960"/>
      <c r="AY82" s="960"/>
      <c r="AZ82" s="960"/>
      <c r="BA82" s="960"/>
      <c r="BB82" s="960"/>
      <c r="BC82" s="960"/>
      <c r="BD82" s="960"/>
      <c r="BE82" s="960"/>
      <c r="BF82" s="960"/>
      <c r="BG82" s="960"/>
      <c r="BH82" s="960"/>
      <c r="BI82" s="960"/>
      <c r="BJ82" s="960"/>
      <c r="BK82" s="960"/>
      <c r="BL82" s="960"/>
      <c r="BM82" s="960"/>
      <c r="BN82" s="960"/>
      <c r="BO82" s="960"/>
      <c r="BP82" s="960"/>
      <c r="BQ82" s="960"/>
      <c r="BR82" s="960"/>
      <c r="BS82" s="960"/>
      <c r="BT82" s="960"/>
      <c r="BU82" s="960"/>
      <c r="BV82" s="960"/>
      <c r="BW82" s="960"/>
      <c r="BX82" s="960"/>
    </row>
    <row r="83" spans="1:76" s="994" customFormat="1" x14ac:dyDescent="0.25">
      <c r="A83" s="986">
        <v>91</v>
      </c>
      <c r="B83" s="987" t="s">
        <v>1201</v>
      </c>
      <c r="C83" s="988" t="s">
        <v>1202</v>
      </c>
      <c r="D83" s="989" t="s">
        <v>1007</v>
      </c>
      <c r="E83" s="988" t="s">
        <v>10</v>
      </c>
      <c r="F83" s="988" t="s">
        <v>1203</v>
      </c>
      <c r="G83" s="991">
        <v>1</v>
      </c>
      <c r="H83" s="991">
        <v>24</v>
      </c>
      <c r="I83" s="992">
        <f>SUM(H83:H86)</f>
        <v>72</v>
      </c>
      <c r="J83" s="993" t="s">
        <v>11</v>
      </c>
      <c r="K83" s="960"/>
      <c r="L83" s="960"/>
      <c r="M83" s="960"/>
      <c r="N83" s="960"/>
      <c r="O83" s="960"/>
      <c r="P83" s="960"/>
      <c r="Q83" s="960"/>
      <c r="R83" s="960"/>
      <c r="S83" s="960"/>
      <c r="T83" s="960"/>
      <c r="U83" s="960"/>
      <c r="V83" s="960"/>
      <c r="W83" s="960"/>
      <c r="X83" s="960"/>
      <c r="Y83" s="960"/>
      <c r="Z83" s="960"/>
      <c r="AA83" s="960"/>
      <c r="AB83" s="960"/>
      <c r="AC83" s="960"/>
      <c r="AD83" s="960"/>
      <c r="AE83" s="960"/>
      <c r="AF83" s="960"/>
      <c r="AG83" s="960"/>
      <c r="AH83" s="960"/>
      <c r="AI83" s="960"/>
      <c r="AJ83" s="960"/>
      <c r="AK83" s="960"/>
      <c r="AL83" s="960"/>
      <c r="AM83" s="960"/>
      <c r="AN83" s="960"/>
      <c r="AO83" s="960"/>
      <c r="AP83" s="960"/>
      <c r="AQ83" s="960"/>
      <c r="AR83" s="960"/>
      <c r="AS83" s="960"/>
      <c r="AT83" s="960"/>
      <c r="AU83" s="960"/>
      <c r="AV83" s="960"/>
      <c r="AW83" s="960"/>
      <c r="AX83" s="960"/>
      <c r="AY83" s="960"/>
      <c r="AZ83" s="960"/>
      <c r="BA83" s="960"/>
      <c r="BB83" s="960"/>
      <c r="BC83" s="960"/>
      <c r="BD83" s="960"/>
      <c r="BE83" s="960"/>
      <c r="BF83" s="960"/>
      <c r="BG83" s="960"/>
      <c r="BH83" s="960"/>
      <c r="BI83" s="960"/>
      <c r="BJ83" s="960"/>
      <c r="BK83" s="960"/>
      <c r="BL83" s="960"/>
      <c r="BM83" s="960"/>
      <c r="BN83" s="960"/>
      <c r="BO83" s="960"/>
      <c r="BP83" s="960"/>
      <c r="BQ83" s="960"/>
      <c r="BR83" s="960"/>
      <c r="BS83" s="960"/>
      <c r="BT83" s="960"/>
      <c r="BU83" s="960"/>
      <c r="BV83" s="960"/>
      <c r="BW83" s="960"/>
      <c r="BX83" s="960"/>
    </row>
    <row r="84" spans="1:76" s="994" customFormat="1" x14ac:dyDescent="0.25">
      <c r="A84" s="969">
        <v>92</v>
      </c>
      <c r="B84" s="995" t="s">
        <v>1201</v>
      </c>
      <c r="C84" s="996" t="s">
        <v>1202</v>
      </c>
      <c r="D84" s="996" t="s">
        <v>1204</v>
      </c>
      <c r="E84" s="996" t="s">
        <v>10</v>
      </c>
      <c r="F84" s="996" t="s">
        <v>1203</v>
      </c>
      <c r="G84" s="998">
        <v>1</v>
      </c>
      <c r="H84" s="998">
        <v>24</v>
      </c>
      <c r="I84" s="992"/>
      <c r="J84" s="999" t="s">
        <v>11</v>
      </c>
      <c r="K84" s="960"/>
      <c r="L84" s="960"/>
      <c r="M84" s="960"/>
      <c r="N84" s="960"/>
      <c r="O84" s="960"/>
      <c r="P84" s="960"/>
      <c r="Q84" s="960"/>
      <c r="R84" s="960"/>
      <c r="S84" s="960"/>
      <c r="T84" s="960"/>
      <c r="U84" s="960"/>
      <c r="V84" s="960"/>
      <c r="W84" s="960"/>
      <c r="X84" s="960"/>
      <c r="Y84" s="960"/>
      <c r="Z84" s="960"/>
      <c r="AA84" s="960"/>
      <c r="AB84" s="960"/>
      <c r="AC84" s="960"/>
      <c r="AD84" s="960"/>
      <c r="AE84" s="960"/>
      <c r="AF84" s="960"/>
      <c r="AG84" s="960"/>
      <c r="AH84" s="960"/>
      <c r="AI84" s="960"/>
      <c r="AJ84" s="960"/>
      <c r="AK84" s="960"/>
      <c r="AL84" s="960"/>
      <c r="AM84" s="960"/>
      <c r="AN84" s="960"/>
      <c r="AO84" s="960"/>
      <c r="AP84" s="960"/>
      <c r="AQ84" s="960"/>
      <c r="AR84" s="960"/>
      <c r="AS84" s="960"/>
      <c r="AT84" s="960"/>
      <c r="AU84" s="960"/>
      <c r="AV84" s="960"/>
      <c r="AW84" s="960"/>
      <c r="AX84" s="960"/>
      <c r="AY84" s="960"/>
      <c r="AZ84" s="960"/>
      <c r="BA84" s="960"/>
      <c r="BB84" s="960"/>
      <c r="BC84" s="960"/>
      <c r="BD84" s="960"/>
      <c r="BE84" s="960"/>
      <c r="BF84" s="960"/>
      <c r="BG84" s="960"/>
      <c r="BH84" s="960"/>
      <c r="BI84" s="960"/>
      <c r="BJ84" s="960"/>
      <c r="BK84" s="960"/>
      <c r="BL84" s="960"/>
      <c r="BM84" s="960"/>
      <c r="BN84" s="960"/>
      <c r="BO84" s="960"/>
      <c r="BP84" s="960"/>
      <c r="BQ84" s="960"/>
      <c r="BR84" s="960"/>
      <c r="BS84" s="960"/>
      <c r="BT84" s="960"/>
      <c r="BU84" s="960"/>
      <c r="BV84" s="960"/>
      <c r="BW84" s="960"/>
      <c r="BX84" s="960"/>
    </row>
    <row r="85" spans="1:76" s="994" customFormat="1" x14ac:dyDescent="0.25">
      <c r="A85" s="969">
        <v>93</v>
      </c>
      <c r="B85" s="995" t="s">
        <v>1201</v>
      </c>
      <c r="C85" s="996" t="s">
        <v>1202</v>
      </c>
      <c r="D85" s="996" t="s">
        <v>1205</v>
      </c>
      <c r="E85" s="996" t="s">
        <v>10</v>
      </c>
      <c r="F85" s="996" t="s">
        <v>1203</v>
      </c>
      <c r="G85" s="998">
        <v>1</v>
      </c>
      <c r="H85" s="998">
        <v>24</v>
      </c>
      <c r="I85" s="992"/>
      <c r="J85" s="999" t="s">
        <v>11</v>
      </c>
      <c r="K85" s="960"/>
      <c r="L85" s="960"/>
      <c r="M85" s="960"/>
      <c r="N85" s="960"/>
      <c r="O85" s="960"/>
      <c r="P85" s="960"/>
      <c r="Q85" s="960"/>
      <c r="R85" s="960"/>
      <c r="S85" s="960"/>
      <c r="T85" s="960"/>
      <c r="U85" s="960"/>
      <c r="V85" s="960"/>
      <c r="W85" s="960"/>
      <c r="X85" s="960"/>
      <c r="Y85" s="960"/>
      <c r="Z85" s="960"/>
      <c r="AA85" s="960"/>
      <c r="AB85" s="960"/>
      <c r="AC85" s="960"/>
      <c r="AD85" s="960"/>
      <c r="AE85" s="960"/>
      <c r="AF85" s="960"/>
      <c r="AG85" s="960"/>
      <c r="AH85" s="960"/>
      <c r="AI85" s="960"/>
      <c r="AJ85" s="960"/>
      <c r="AK85" s="960"/>
      <c r="AL85" s="960"/>
      <c r="AM85" s="960"/>
      <c r="AN85" s="960"/>
      <c r="AO85" s="960"/>
      <c r="AP85" s="960"/>
      <c r="AQ85" s="960"/>
      <c r="AR85" s="960"/>
      <c r="AS85" s="960"/>
      <c r="AT85" s="960"/>
      <c r="AU85" s="960"/>
      <c r="AV85" s="960"/>
      <c r="AW85" s="960"/>
      <c r="AX85" s="960"/>
      <c r="AY85" s="960"/>
      <c r="AZ85" s="960"/>
      <c r="BA85" s="960"/>
      <c r="BB85" s="960"/>
      <c r="BC85" s="960"/>
      <c r="BD85" s="960"/>
      <c r="BE85" s="960"/>
      <c r="BF85" s="960"/>
      <c r="BG85" s="960"/>
      <c r="BH85" s="960"/>
      <c r="BI85" s="960"/>
      <c r="BJ85" s="960"/>
      <c r="BK85" s="960"/>
      <c r="BL85" s="960"/>
      <c r="BM85" s="960"/>
      <c r="BN85" s="960"/>
      <c r="BO85" s="960"/>
      <c r="BP85" s="960"/>
      <c r="BQ85" s="960"/>
      <c r="BR85" s="960"/>
      <c r="BS85" s="960"/>
      <c r="BT85" s="960"/>
      <c r="BU85" s="960"/>
      <c r="BV85" s="960"/>
      <c r="BW85" s="960"/>
      <c r="BX85" s="960"/>
    </row>
    <row r="86" spans="1:76" s="994" customFormat="1" ht="15.75" thickBot="1" x14ac:dyDescent="0.3">
      <c r="A86" s="979">
        <v>94</v>
      </c>
      <c r="B86" s="1000" t="s">
        <v>1201</v>
      </c>
      <c r="C86" s="1001" t="s">
        <v>1206</v>
      </c>
      <c r="D86" s="1015" t="s">
        <v>1207</v>
      </c>
      <c r="E86" s="1001" t="s">
        <v>10</v>
      </c>
      <c r="F86" s="1001" t="s">
        <v>1208</v>
      </c>
      <c r="G86" s="1003">
        <v>1</v>
      </c>
      <c r="H86" s="1003" t="s">
        <v>1209</v>
      </c>
      <c r="I86" s="1004"/>
      <c r="J86" s="1005" t="s">
        <v>11</v>
      </c>
      <c r="K86" s="960"/>
      <c r="L86" s="960"/>
      <c r="M86" s="960"/>
      <c r="N86" s="960"/>
      <c r="O86" s="960"/>
      <c r="P86" s="960"/>
      <c r="Q86" s="960"/>
      <c r="R86" s="960"/>
      <c r="S86" s="960"/>
      <c r="T86" s="960"/>
      <c r="U86" s="960"/>
      <c r="V86" s="960"/>
      <c r="W86" s="960"/>
      <c r="X86" s="960"/>
      <c r="Y86" s="960"/>
      <c r="Z86" s="960"/>
      <c r="AA86" s="960"/>
      <c r="AB86" s="960"/>
      <c r="AC86" s="960"/>
      <c r="AD86" s="960"/>
      <c r="AE86" s="960"/>
      <c r="AF86" s="960"/>
      <c r="AG86" s="960"/>
      <c r="AH86" s="960"/>
      <c r="AI86" s="960"/>
      <c r="AJ86" s="960"/>
      <c r="AK86" s="960"/>
      <c r="AL86" s="960"/>
      <c r="AM86" s="960"/>
      <c r="AN86" s="960"/>
      <c r="AO86" s="960"/>
      <c r="AP86" s="960"/>
      <c r="AQ86" s="960"/>
      <c r="AR86" s="960"/>
      <c r="AS86" s="960"/>
      <c r="AT86" s="960"/>
      <c r="AU86" s="960"/>
      <c r="AV86" s="960"/>
      <c r="AW86" s="960"/>
      <c r="AX86" s="960"/>
      <c r="AY86" s="960"/>
      <c r="AZ86" s="960"/>
      <c r="BA86" s="960"/>
      <c r="BB86" s="960"/>
      <c r="BC86" s="960"/>
      <c r="BD86" s="960"/>
      <c r="BE86" s="960"/>
      <c r="BF86" s="960"/>
      <c r="BG86" s="960"/>
      <c r="BH86" s="960"/>
      <c r="BI86" s="960"/>
      <c r="BJ86" s="960"/>
      <c r="BK86" s="960"/>
      <c r="BL86" s="960"/>
      <c r="BM86" s="960"/>
      <c r="BN86" s="960"/>
      <c r="BO86" s="960"/>
      <c r="BP86" s="960"/>
      <c r="BQ86" s="960"/>
      <c r="BR86" s="960"/>
      <c r="BS86" s="960"/>
      <c r="BT86" s="960"/>
      <c r="BU86" s="960"/>
      <c r="BV86" s="960"/>
      <c r="BW86" s="960"/>
      <c r="BX86" s="960"/>
    </row>
    <row r="87" spans="1:76" s="976" customFormat="1" x14ac:dyDescent="0.25">
      <c r="A87" s="986">
        <v>95</v>
      </c>
      <c r="B87" s="1006" t="s">
        <v>1210</v>
      </c>
      <c r="C87" s="1007" t="s">
        <v>1211</v>
      </c>
      <c r="D87" s="1008" t="s">
        <v>1081</v>
      </c>
      <c r="E87" s="1007" t="s">
        <v>10</v>
      </c>
      <c r="F87" s="1118" t="s">
        <v>1212</v>
      </c>
      <c r="G87" s="1010">
        <v>1</v>
      </c>
      <c r="H87" s="1010">
        <v>25</v>
      </c>
      <c r="I87" s="978">
        <f>SUM(H87:H90)</f>
        <v>92</v>
      </c>
      <c r="J87" s="1011" t="s">
        <v>11</v>
      </c>
      <c r="K87" s="960"/>
      <c r="L87" s="960"/>
      <c r="M87" s="960"/>
      <c r="N87" s="960"/>
      <c r="O87" s="960"/>
      <c r="P87" s="960"/>
      <c r="Q87" s="960"/>
      <c r="R87" s="960"/>
      <c r="S87" s="960"/>
      <c r="T87" s="960"/>
      <c r="U87" s="960"/>
      <c r="V87" s="960"/>
      <c r="W87" s="960"/>
      <c r="X87" s="960"/>
      <c r="Y87" s="960"/>
      <c r="Z87" s="960"/>
      <c r="AA87" s="960"/>
      <c r="AB87" s="960"/>
      <c r="AC87" s="960"/>
      <c r="AD87" s="960"/>
      <c r="AE87" s="960"/>
      <c r="AF87" s="960"/>
      <c r="AG87" s="960"/>
      <c r="AH87" s="960"/>
      <c r="AI87" s="960"/>
      <c r="AJ87" s="960"/>
      <c r="AK87" s="960"/>
      <c r="AL87" s="960"/>
      <c r="AM87" s="960"/>
      <c r="AN87" s="960"/>
      <c r="AO87" s="960"/>
      <c r="AP87" s="960"/>
      <c r="AQ87" s="960"/>
      <c r="AR87" s="960"/>
      <c r="AS87" s="960"/>
      <c r="AT87" s="960"/>
      <c r="AU87" s="960"/>
      <c r="AV87" s="960"/>
      <c r="AW87" s="960"/>
      <c r="AX87" s="960"/>
      <c r="AY87" s="960"/>
      <c r="AZ87" s="960"/>
      <c r="BA87" s="960"/>
      <c r="BB87" s="960"/>
      <c r="BC87" s="960"/>
      <c r="BD87" s="960"/>
      <c r="BE87" s="960"/>
      <c r="BF87" s="960"/>
      <c r="BG87" s="960"/>
      <c r="BH87" s="960"/>
      <c r="BI87" s="960"/>
      <c r="BJ87" s="960"/>
      <c r="BK87" s="960"/>
      <c r="BL87" s="960"/>
      <c r="BM87" s="960"/>
      <c r="BN87" s="960"/>
      <c r="BO87" s="960"/>
      <c r="BP87" s="960"/>
      <c r="BQ87" s="960"/>
      <c r="BR87" s="960"/>
      <c r="BS87" s="960"/>
      <c r="BT87" s="960"/>
      <c r="BU87" s="960"/>
      <c r="BV87" s="960"/>
      <c r="BW87" s="960"/>
      <c r="BX87" s="960"/>
    </row>
    <row r="88" spans="1:76" s="976" customFormat="1" x14ac:dyDescent="0.25">
      <c r="A88" s="969">
        <v>96</v>
      </c>
      <c r="B88" s="970" t="s">
        <v>1210</v>
      </c>
      <c r="C88" s="971" t="s">
        <v>1211</v>
      </c>
      <c r="D88" s="977" t="s">
        <v>1213</v>
      </c>
      <c r="E88" s="971" t="s">
        <v>10</v>
      </c>
      <c r="F88" s="1119" t="s">
        <v>1214</v>
      </c>
      <c r="G88" s="973">
        <v>1</v>
      </c>
      <c r="H88" s="973">
        <v>18</v>
      </c>
      <c r="I88" s="978"/>
      <c r="J88" s="975" t="s">
        <v>11</v>
      </c>
      <c r="K88" s="960"/>
      <c r="L88" s="960"/>
      <c r="M88" s="960"/>
      <c r="N88" s="960"/>
      <c r="O88" s="960"/>
      <c r="P88" s="960"/>
      <c r="Q88" s="960"/>
      <c r="R88" s="960"/>
      <c r="S88" s="960"/>
      <c r="T88" s="960"/>
      <c r="U88" s="960"/>
      <c r="V88" s="960"/>
      <c r="W88" s="960"/>
      <c r="X88" s="960"/>
      <c r="Y88" s="960"/>
      <c r="Z88" s="960"/>
      <c r="AA88" s="960"/>
      <c r="AB88" s="960"/>
      <c r="AC88" s="960"/>
      <c r="AD88" s="960"/>
      <c r="AE88" s="960"/>
      <c r="AF88" s="960"/>
      <c r="AG88" s="960"/>
      <c r="AH88" s="960"/>
      <c r="AI88" s="960"/>
      <c r="AJ88" s="960"/>
      <c r="AK88" s="960"/>
      <c r="AL88" s="960"/>
      <c r="AM88" s="960"/>
      <c r="AN88" s="960"/>
      <c r="AO88" s="960"/>
      <c r="AP88" s="960"/>
      <c r="AQ88" s="960"/>
      <c r="AR88" s="960"/>
      <c r="AS88" s="960"/>
      <c r="AT88" s="960"/>
      <c r="AU88" s="960"/>
      <c r="AV88" s="960"/>
      <c r="AW88" s="960"/>
      <c r="AX88" s="960"/>
      <c r="AY88" s="960"/>
      <c r="AZ88" s="960"/>
      <c r="BA88" s="960"/>
      <c r="BB88" s="960"/>
      <c r="BC88" s="960"/>
      <c r="BD88" s="960"/>
      <c r="BE88" s="960"/>
      <c r="BF88" s="960"/>
      <c r="BG88" s="960"/>
      <c r="BH88" s="960"/>
      <c r="BI88" s="960"/>
      <c r="BJ88" s="960"/>
      <c r="BK88" s="960"/>
      <c r="BL88" s="960"/>
      <c r="BM88" s="960"/>
      <c r="BN88" s="960"/>
      <c r="BO88" s="960"/>
      <c r="BP88" s="960"/>
      <c r="BQ88" s="960"/>
      <c r="BR88" s="960"/>
      <c r="BS88" s="960"/>
      <c r="BT88" s="960"/>
      <c r="BU88" s="960"/>
      <c r="BV88" s="960"/>
      <c r="BW88" s="960"/>
      <c r="BX88" s="960"/>
    </row>
    <row r="89" spans="1:76" s="976" customFormat="1" x14ac:dyDescent="0.25">
      <c r="A89" s="969">
        <v>97</v>
      </c>
      <c r="B89" s="970" t="s">
        <v>1210</v>
      </c>
      <c r="C89" s="971" t="s">
        <v>1215</v>
      </c>
      <c r="D89" s="971" t="s">
        <v>1216</v>
      </c>
      <c r="E89" s="971" t="s">
        <v>10</v>
      </c>
      <c r="F89" s="1064" t="s">
        <v>1217</v>
      </c>
      <c r="G89" s="973">
        <v>1</v>
      </c>
      <c r="H89" s="973">
        <v>24</v>
      </c>
      <c r="I89" s="978"/>
      <c r="J89" s="975" t="s">
        <v>11</v>
      </c>
      <c r="K89" s="960"/>
      <c r="L89" s="960"/>
      <c r="M89" s="960"/>
      <c r="N89" s="960"/>
      <c r="O89" s="960"/>
      <c r="P89" s="960"/>
      <c r="Q89" s="960"/>
      <c r="R89" s="960"/>
      <c r="S89" s="960"/>
      <c r="T89" s="960"/>
      <c r="U89" s="960"/>
      <c r="V89" s="960"/>
      <c r="W89" s="960"/>
      <c r="X89" s="960"/>
      <c r="Y89" s="960"/>
      <c r="Z89" s="960"/>
      <c r="AA89" s="960"/>
      <c r="AB89" s="960"/>
      <c r="AC89" s="960"/>
      <c r="AD89" s="960"/>
      <c r="AE89" s="960"/>
      <c r="AF89" s="960"/>
      <c r="AG89" s="960"/>
      <c r="AH89" s="960"/>
      <c r="AI89" s="960"/>
      <c r="AJ89" s="960"/>
      <c r="AK89" s="960"/>
      <c r="AL89" s="960"/>
      <c r="AM89" s="960"/>
      <c r="AN89" s="960"/>
      <c r="AO89" s="960"/>
      <c r="AP89" s="960"/>
      <c r="AQ89" s="960"/>
      <c r="AR89" s="960"/>
      <c r="AS89" s="960"/>
      <c r="AT89" s="960"/>
      <c r="AU89" s="960"/>
      <c r="AV89" s="960"/>
      <c r="AW89" s="960"/>
      <c r="AX89" s="960"/>
      <c r="AY89" s="960"/>
      <c r="AZ89" s="960"/>
      <c r="BA89" s="960"/>
      <c r="BB89" s="960"/>
      <c r="BC89" s="960"/>
      <c r="BD89" s="960"/>
      <c r="BE89" s="960"/>
      <c r="BF89" s="960"/>
      <c r="BG89" s="960"/>
      <c r="BH89" s="960"/>
      <c r="BI89" s="960"/>
      <c r="BJ89" s="960"/>
      <c r="BK89" s="960"/>
      <c r="BL89" s="960"/>
      <c r="BM89" s="960"/>
      <c r="BN89" s="960"/>
      <c r="BO89" s="960"/>
      <c r="BP89" s="960"/>
      <c r="BQ89" s="960"/>
      <c r="BR89" s="960"/>
      <c r="BS89" s="960"/>
      <c r="BT89" s="960"/>
      <c r="BU89" s="960"/>
      <c r="BV89" s="960"/>
      <c r="BW89" s="960"/>
      <c r="BX89" s="960"/>
    </row>
    <row r="90" spans="1:76" s="976" customFormat="1" ht="15.75" thickBot="1" x14ac:dyDescent="0.3">
      <c r="A90" s="979">
        <v>98</v>
      </c>
      <c r="B90" s="980" t="s">
        <v>1210</v>
      </c>
      <c r="C90" s="981" t="s">
        <v>1218</v>
      </c>
      <c r="D90" s="1012" t="s">
        <v>682</v>
      </c>
      <c r="E90" s="981" t="s">
        <v>10</v>
      </c>
      <c r="F90" s="1120" t="s">
        <v>1219</v>
      </c>
      <c r="G90" s="983">
        <v>1</v>
      </c>
      <c r="H90" s="983">
        <v>25</v>
      </c>
      <c r="I90" s="984"/>
      <c r="J90" s="985" t="s">
        <v>11</v>
      </c>
      <c r="K90" s="960"/>
      <c r="L90" s="960"/>
      <c r="M90" s="960"/>
      <c r="N90" s="960"/>
      <c r="O90" s="960"/>
      <c r="P90" s="960"/>
      <c r="Q90" s="960"/>
      <c r="R90" s="960"/>
      <c r="S90" s="960"/>
      <c r="T90" s="960"/>
      <c r="U90" s="960"/>
      <c r="V90" s="960"/>
      <c r="W90" s="960"/>
      <c r="X90" s="960"/>
      <c r="Y90" s="960"/>
      <c r="Z90" s="960"/>
      <c r="AA90" s="960"/>
      <c r="AB90" s="960"/>
      <c r="AC90" s="960"/>
      <c r="AD90" s="960"/>
      <c r="AE90" s="960"/>
      <c r="AF90" s="960"/>
      <c r="AG90" s="960"/>
      <c r="AH90" s="960"/>
      <c r="AI90" s="960"/>
      <c r="AJ90" s="960"/>
      <c r="AK90" s="960"/>
      <c r="AL90" s="960"/>
      <c r="AM90" s="960"/>
      <c r="AN90" s="960"/>
      <c r="AO90" s="960"/>
      <c r="AP90" s="960"/>
      <c r="AQ90" s="960"/>
      <c r="AR90" s="960"/>
      <c r="AS90" s="960"/>
      <c r="AT90" s="960"/>
      <c r="AU90" s="960"/>
      <c r="AV90" s="960"/>
      <c r="AW90" s="960"/>
      <c r="AX90" s="960"/>
      <c r="AY90" s="960"/>
      <c r="AZ90" s="960"/>
      <c r="BA90" s="960"/>
      <c r="BB90" s="960"/>
      <c r="BC90" s="960"/>
      <c r="BD90" s="960"/>
      <c r="BE90" s="960"/>
      <c r="BF90" s="960"/>
      <c r="BG90" s="960"/>
      <c r="BH90" s="960"/>
      <c r="BI90" s="960"/>
      <c r="BJ90" s="960"/>
      <c r="BK90" s="960"/>
      <c r="BL90" s="960"/>
      <c r="BM90" s="960"/>
      <c r="BN90" s="960"/>
      <c r="BO90" s="960"/>
      <c r="BP90" s="960"/>
      <c r="BQ90" s="960"/>
      <c r="BR90" s="960"/>
      <c r="BS90" s="960"/>
      <c r="BT90" s="960"/>
      <c r="BU90" s="960"/>
      <c r="BV90" s="960"/>
      <c r="BW90" s="960"/>
      <c r="BX90" s="960"/>
    </row>
    <row r="91" spans="1:76" s="994" customFormat="1" x14ac:dyDescent="0.25">
      <c r="A91" s="986">
        <v>99</v>
      </c>
      <c r="B91" s="987" t="s">
        <v>1220</v>
      </c>
      <c r="C91" s="988" t="s">
        <v>1221</v>
      </c>
      <c r="D91" s="989" t="s">
        <v>1222</v>
      </c>
      <c r="E91" s="988" t="s">
        <v>10</v>
      </c>
      <c r="F91" s="1121" t="s">
        <v>1223</v>
      </c>
      <c r="G91" s="991">
        <v>1</v>
      </c>
      <c r="H91" s="991">
        <v>30</v>
      </c>
      <c r="I91" s="992">
        <f>SUM(H91:H93)</f>
        <v>79</v>
      </c>
      <c r="J91" s="993" t="s">
        <v>11</v>
      </c>
      <c r="K91" s="960"/>
      <c r="L91" s="960"/>
      <c r="M91" s="960"/>
      <c r="N91" s="960"/>
      <c r="O91" s="960"/>
      <c r="P91" s="960"/>
      <c r="Q91" s="960"/>
      <c r="R91" s="960"/>
      <c r="S91" s="960"/>
      <c r="T91" s="960"/>
      <c r="U91" s="960"/>
      <c r="V91" s="960"/>
      <c r="W91" s="960"/>
      <c r="X91" s="960"/>
      <c r="Y91" s="960"/>
      <c r="Z91" s="960"/>
      <c r="AA91" s="960"/>
      <c r="AB91" s="960"/>
      <c r="AC91" s="960"/>
      <c r="AD91" s="960"/>
      <c r="AE91" s="960"/>
      <c r="AF91" s="960"/>
      <c r="AG91" s="960"/>
      <c r="AH91" s="960"/>
      <c r="AI91" s="960"/>
      <c r="AJ91" s="960"/>
      <c r="AK91" s="960"/>
      <c r="AL91" s="960"/>
      <c r="AM91" s="960"/>
      <c r="AN91" s="960"/>
      <c r="AO91" s="960"/>
      <c r="AP91" s="960"/>
      <c r="AQ91" s="960"/>
      <c r="AR91" s="960"/>
      <c r="AS91" s="960"/>
      <c r="AT91" s="960"/>
      <c r="AU91" s="960"/>
      <c r="AV91" s="960"/>
      <c r="AW91" s="960"/>
      <c r="AX91" s="960"/>
      <c r="AY91" s="960"/>
      <c r="AZ91" s="960"/>
      <c r="BA91" s="960"/>
      <c r="BB91" s="960"/>
      <c r="BC91" s="960"/>
      <c r="BD91" s="960"/>
      <c r="BE91" s="960"/>
      <c r="BF91" s="960"/>
      <c r="BG91" s="960"/>
      <c r="BH91" s="960"/>
      <c r="BI91" s="960"/>
      <c r="BJ91" s="960"/>
      <c r="BK91" s="960"/>
      <c r="BL91" s="960"/>
      <c r="BM91" s="960"/>
      <c r="BN91" s="960"/>
      <c r="BO91" s="960"/>
      <c r="BP91" s="960"/>
      <c r="BQ91" s="960"/>
      <c r="BR91" s="960"/>
      <c r="BS91" s="960"/>
      <c r="BT91" s="960"/>
      <c r="BU91" s="960"/>
      <c r="BV91" s="960"/>
      <c r="BW91" s="960"/>
      <c r="BX91" s="960"/>
    </row>
    <row r="92" spans="1:76" s="994" customFormat="1" x14ac:dyDescent="0.25">
      <c r="A92" s="969">
        <v>100</v>
      </c>
      <c r="B92" s="995" t="s">
        <v>1220</v>
      </c>
      <c r="C92" s="996" t="s">
        <v>1224</v>
      </c>
      <c r="D92" s="996" t="s">
        <v>1225</v>
      </c>
      <c r="E92" s="996" t="s">
        <v>10</v>
      </c>
      <c r="F92" s="1122" t="s">
        <v>1177</v>
      </c>
      <c r="G92" s="998">
        <v>1</v>
      </c>
      <c r="H92" s="998">
        <v>25</v>
      </c>
      <c r="I92" s="992"/>
      <c r="J92" s="999" t="s">
        <v>11</v>
      </c>
      <c r="K92" s="960"/>
      <c r="L92" s="960"/>
      <c r="M92" s="960"/>
      <c r="N92" s="960"/>
      <c r="O92" s="960"/>
      <c r="P92" s="960"/>
      <c r="Q92" s="960"/>
      <c r="R92" s="960"/>
      <c r="S92" s="960"/>
      <c r="T92" s="960"/>
      <c r="U92" s="960"/>
      <c r="V92" s="960"/>
      <c r="W92" s="960"/>
      <c r="X92" s="960"/>
      <c r="Y92" s="960"/>
      <c r="Z92" s="960"/>
      <c r="AA92" s="960"/>
      <c r="AB92" s="960"/>
      <c r="AC92" s="960"/>
      <c r="AD92" s="960"/>
      <c r="AE92" s="960"/>
      <c r="AF92" s="960"/>
      <c r="AG92" s="960"/>
      <c r="AH92" s="960"/>
      <c r="AI92" s="960"/>
      <c r="AJ92" s="960"/>
      <c r="AK92" s="960"/>
      <c r="AL92" s="960"/>
      <c r="AM92" s="960"/>
      <c r="AN92" s="960"/>
      <c r="AO92" s="960"/>
      <c r="AP92" s="960"/>
      <c r="AQ92" s="960"/>
      <c r="AR92" s="960"/>
      <c r="AS92" s="960"/>
      <c r="AT92" s="960"/>
      <c r="AU92" s="960"/>
      <c r="AV92" s="960"/>
      <c r="AW92" s="960"/>
      <c r="AX92" s="960"/>
      <c r="AY92" s="960"/>
      <c r="AZ92" s="960"/>
      <c r="BA92" s="960"/>
      <c r="BB92" s="960"/>
      <c r="BC92" s="960"/>
      <c r="BD92" s="960"/>
      <c r="BE92" s="960"/>
      <c r="BF92" s="960"/>
      <c r="BG92" s="960"/>
      <c r="BH92" s="960"/>
      <c r="BI92" s="960"/>
      <c r="BJ92" s="960"/>
      <c r="BK92" s="960"/>
      <c r="BL92" s="960"/>
      <c r="BM92" s="960"/>
      <c r="BN92" s="960"/>
      <c r="BO92" s="960"/>
      <c r="BP92" s="960"/>
      <c r="BQ92" s="960"/>
      <c r="BR92" s="960"/>
      <c r="BS92" s="960"/>
      <c r="BT92" s="960"/>
      <c r="BU92" s="960"/>
      <c r="BV92" s="960"/>
      <c r="BW92" s="960"/>
      <c r="BX92" s="960"/>
    </row>
    <row r="93" spans="1:76" s="994" customFormat="1" ht="15.75" thickBot="1" x14ac:dyDescent="0.3">
      <c r="A93" s="979">
        <v>101</v>
      </c>
      <c r="B93" s="1000" t="s">
        <v>1220</v>
      </c>
      <c r="C93" s="1001" t="s">
        <v>1226</v>
      </c>
      <c r="D93" s="1001" t="s">
        <v>1227</v>
      </c>
      <c r="E93" s="1001" t="s">
        <v>10</v>
      </c>
      <c r="F93" s="1123" t="s">
        <v>1228</v>
      </c>
      <c r="G93" s="1003">
        <v>1</v>
      </c>
      <c r="H93" s="1003">
        <v>24</v>
      </c>
      <c r="I93" s="1004"/>
      <c r="J93" s="1005" t="s">
        <v>11</v>
      </c>
      <c r="K93" s="960"/>
      <c r="L93" s="960"/>
      <c r="M93" s="1124"/>
      <c r="N93" s="1124"/>
      <c r="O93" s="960"/>
      <c r="P93" s="960"/>
      <c r="Q93" s="960"/>
      <c r="R93" s="960"/>
      <c r="S93" s="960"/>
      <c r="T93" s="960"/>
      <c r="U93" s="960"/>
      <c r="V93" s="960"/>
      <c r="W93" s="960"/>
      <c r="X93" s="960"/>
      <c r="Y93" s="960"/>
      <c r="Z93" s="960"/>
      <c r="AA93" s="960"/>
      <c r="AB93" s="960"/>
      <c r="AC93" s="960"/>
      <c r="AD93" s="960"/>
      <c r="AE93" s="960"/>
      <c r="AF93" s="960"/>
      <c r="AG93" s="960"/>
      <c r="AH93" s="960"/>
      <c r="AI93" s="960"/>
      <c r="AJ93" s="960"/>
      <c r="AK93" s="960"/>
      <c r="AL93" s="960"/>
      <c r="AM93" s="960"/>
      <c r="AN93" s="960"/>
      <c r="AO93" s="960"/>
      <c r="AP93" s="960"/>
      <c r="AQ93" s="960"/>
      <c r="AR93" s="960"/>
      <c r="AS93" s="960"/>
      <c r="AT93" s="960"/>
      <c r="AU93" s="960"/>
      <c r="AV93" s="960"/>
      <c r="AW93" s="960"/>
      <c r="AX93" s="960"/>
      <c r="AY93" s="960"/>
      <c r="AZ93" s="960"/>
      <c r="BA93" s="960"/>
      <c r="BB93" s="960"/>
      <c r="BC93" s="960"/>
      <c r="BD93" s="960"/>
      <c r="BE93" s="960"/>
      <c r="BF93" s="960"/>
      <c r="BG93" s="960"/>
      <c r="BH93" s="960"/>
      <c r="BI93" s="960"/>
      <c r="BJ93" s="960"/>
      <c r="BK93" s="960"/>
      <c r="BL93" s="960"/>
      <c r="BM93" s="960"/>
      <c r="BN93" s="960"/>
      <c r="BO93" s="960"/>
      <c r="BP93" s="960"/>
      <c r="BQ93" s="960"/>
      <c r="BR93" s="960"/>
      <c r="BS93" s="960"/>
      <c r="BT93" s="960"/>
      <c r="BU93" s="960"/>
      <c r="BV93" s="960"/>
      <c r="BW93" s="960"/>
      <c r="BX93" s="960"/>
    </row>
    <row r="94" spans="1:76" s="976" customFormat="1" x14ac:dyDescent="0.25">
      <c r="A94" s="986">
        <v>102</v>
      </c>
      <c r="B94" s="1006" t="s">
        <v>1229</v>
      </c>
      <c r="C94" s="1007" t="s">
        <v>1230</v>
      </c>
      <c r="D94" s="1008" t="s">
        <v>1034</v>
      </c>
      <c r="E94" s="1007" t="s">
        <v>10</v>
      </c>
      <c r="F94" s="1118" t="s">
        <v>1231</v>
      </c>
      <c r="G94" s="1010">
        <v>1</v>
      </c>
      <c r="H94" s="1010">
        <v>20</v>
      </c>
      <c r="I94" s="978">
        <f>SUM(H94:H98)</f>
        <v>128</v>
      </c>
      <c r="J94" s="1011" t="s">
        <v>11</v>
      </c>
      <c r="K94" s="960"/>
      <c r="L94" s="960"/>
      <c r="M94" s="1124"/>
      <c r="N94" s="1124"/>
      <c r="O94" s="960"/>
      <c r="P94" s="960"/>
      <c r="Q94" s="960"/>
      <c r="R94" s="960"/>
      <c r="S94" s="960"/>
      <c r="T94" s="960"/>
      <c r="U94" s="960"/>
      <c r="V94" s="960"/>
      <c r="W94" s="960"/>
      <c r="X94" s="960"/>
      <c r="Y94" s="960"/>
      <c r="Z94" s="960"/>
      <c r="AA94" s="960"/>
      <c r="AB94" s="960"/>
      <c r="AC94" s="960"/>
      <c r="AD94" s="960"/>
      <c r="AE94" s="960"/>
      <c r="AF94" s="960"/>
      <c r="AG94" s="960"/>
      <c r="AH94" s="960"/>
      <c r="AI94" s="960"/>
      <c r="AJ94" s="960"/>
      <c r="AK94" s="960"/>
      <c r="AL94" s="960"/>
      <c r="AM94" s="960"/>
      <c r="AN94" s="960"/>
      <c r="AO94" s="960"/>
      <c r="AP94" s="960"/>
      <c r="AQ94" s="960"/>
      <c r="AR94" s="960"/>
      <c r="AS94" s="960"/>
      <c r="AT94" s="960"/>
      <c r="AU94" s="960"/>
      <c r="AV94" s="960"/>
      <c r="AW94" s="960"/>
      <c r="AX94" s="960"/>
      <c r="AY94" s="960"/>
      <c r="AZ94" s="960"/>
      <c r="BA94" s="960"/>
      <c r="BB94" s="960"/>
      <c r="BC94" s="960"/>
      <c r="BD94" s="960"/>
      <c r="BE94" s="960"/>
      <c r="BF94" s="960"/>
      <c r="BG94" s="960"/>
      <c r="BH94" s="960"/>
      <c r="BI94" s="960"/>
      <c r="BJ94" s="960"/>
      <c r="BK94" s="960"/>
      <c r="BL94" s="960"/>
      <c r="BM94" s="960"/>
      <c r="BN94" s="960"/>
      <c r="BO94" s="960"/>
      <c r="BP94" s="960"/>
      <c r="BQ94" s="960"/>
      <c r="BR94" s="960"/>
      <c r="BS94" s="960"/>
      <c r="BT94" s="960"/>
      <c r="BU94" s="960"/>
      <c r="BV94" s="960"/>
      <c r="BW94" s="960"/>
      <c r="BX94" s="960"/>
    </row>
    <row r="95" spans="1:76" s="976" customFormat="1" x14ac:dyDescent="0.25">
      <c r="A95" s="969">
        <v>103</v>
      </c>
      <c r="B95" s="970" t="s">
        <v>1229</v>
      </c>
      <c r="C95" s="971" t="s">
        <v>1230</v>
      </c>
      <c r="D95" s="971" t="s">
        <v>1232</v>
      </c>
      <c r="E95" s="971" t="s">
        <v>10</v>
      </c>
      <c r="F95" s="1119" t="s">
        <v>1233</v>
      </c>
      <c r="G95" s="973">
        <v>1</v>
      </c>
      <c r="H95" s="973">
        <v>12</v>
      </c>
      <c r="I95" s="978"/>
      <c r="J95" s="975" t="s">
        <v>11</v>
      </c>
      <c r="K95" s="960"/>
      <c r="L95" s="960"/>
      <c r="M95" s="1124"/>
      <c r="N95" s="1124"/>
      <c r="O95" s="960"/>
      <c r="P95" s="960"/>
      <c r="Q95" s="960"/>
      <c r="R95" s="960"/>
      <c r="S95" s="960"/>
      <c r="T95" s="960"/>
      <c r="U95" s="960"/>
      <c r="V95" s="960"/>
      <c r="W95" s="960"/>
      <c r="X95" s="960"/>
      <c r="Y95" s="960"/>
      <c r="Z95" s="960"/>
      <c r="AA95" s="960"/>
      <c r="AB95" s="960"/>
      <c r="AC95" s="960"/>
      <c r="AD95" s="960"/>
      <c r="AE95" s="960"/>
      <c r="AF95" s="960"/>
      <c r="AG95" s="960"/>
      <c r="AH95" s="960"/>
      <c r="AI95" s="960"/>
      <c r="AJ95" s="960"/>
      <c r="AK95" s="960"/>
      <c r="AL95" s="960"/>
      <c r="AM95" s="960"/>
      <c r="AN95" s="960"/>
      <c r="AO95" s="960"/>
      <c r="AP95" s="960"/>
      <c r="AQ95" s="960"/>
      <c r="AR95" s="960"/>
      <c r="AS95" s="960"/>
      <c r="AT95" s="960"/>
      <c r="AU95" s="960"/>
      <c r="AV95" s="960"/>
      <c r="AW95" s="960"/>
      <c r="AX95" s="960"/>
      <c r="AY95" s="960"/>
      <c r="AZ95" s="960"/>
      <c r="BA95" s="960"/>
      <c r="BB95" s="960"/>
      <c r="BC95" s="960"/>
      <c r="BD95" s="960"/>
      <c r="BE95" s="960"/>
      <c r="BF95" s="960"/>
      <c r="BG95" s="960"/>
      <c r="BH95" s="960"/>
      <c r="BI95" s="960"/>
      <c r="BJ95" s="960"/>
      <c r="BK95" s="960"/>
      <c r="BL95" s="960"/>
      <c r="BM95" s="960"/>
      <c r="BN95" s="960"/>
      <c r="BO95" s="960"/>
      <c r="BP95" s="960"/>
      <c r="BQ95" s="960"/>
      <c r="BR95" s="960"/>
      <c r="BS95" s="960"/>
      <c r="BT95" s="960"/>
      <c r="BU95" s="960"/>
      <c r="BV95" s="960"/>
      <c r="BW95" s="960"/>
      <c r="BX95" s="960"/>
    </row>
    <row r="96" spans="1:76" s="976" customFormat="1" x14ac:dyDescent="0.25">
      <c r="A96" s="969" t="s">
        <v>1234</v>
      </c>
      <c r="B96" s="970" t="s">
        <v>1229</v>
      </c>
      <c r="C96" s="971" t="s">
        <v>1235</v>
      </c>
      <c r="D96" s="977" t="s">
        <v>682</v>
      </c>
      <c r="E96" s="971" t="s">
        <v>10</v>
      </c>
      <c r="F96" s="1119" t="s">
        <v>1236</v>
      </c>
      <c r="G96" s="973">
        <v>2</v>
      </c>
      <c r="H96" s="973">
        <v>48</v>
      </c>
      <c r="I96" s="978"/>
      <c r="J96" s="975" t="s">
        <v>11</v>
      </c>
      <c r="K96" s="960"/>
      <c r="L96" s="960"/>
      <c r="M96" s="1124"/>
      <c r="N96" s="1124"/>
      <c r="O96" s="960"/>
      <c r="P96" s="960"/>
      <c r="Q96" s="960"/>
      <c r="R96" s="960"/>
      <c r="S96" s="960"/>
      <c r="T96" s="960"/>
      <c r="U96" s="960"/>
      <c r="V96" s="960"/>
      <c r="W96" s="960"/>
      <c r="X96" s="960"/>
      <c r="Y96" s="960"/>
      <c r="Z96" s="960"/>
      <c r="AA96" s="960"/>
      <c r="AB96" s="960"/>
      <c r="AC96" s="960"/>
      <c r="AD96" s="960"/>
      <c r="AE96" s="960"/>
      <c r="AF96" s="960"/>
      <c r="AG96" s="960"/>
      <c r="AH96" s="960"/>
      <c r="AI96" s="960"/>
      <c r="AJ96" s="960"/>
      <c r="AK96" s="960"/>
      <c r="AL96" s="960"/>
      <c r="AM96" s="960"/>
      <c r="AN96" s="960"/>
      <c r="AO96" s="960"/>
      <c r="AP96" s="960"/>
      <c r="AQ96" s="960"/>
      <c r="AR96" s="960"/>
      <c r="AS96" s="960"/>
      <c r="AT96" s="960"/>
      <c r="AU96" s="960"/>
      <c r="AV96" s="960"/>
      <c r="AW96" s="960"/>
      <c r="AX96" s="960"/>
      <c r="AY96" s="960"/>
      <c r="AZ96" s="960"/>
      <c r="BA96" s="960"/>
      <c r="BB96" s="960"/>
      <c r="BC96" s="960"/>
      <c r="BD96" s="960"/>
      <c r="BE96" s="960"/>
      <c r="BF96" s="960"/>
      <c r="BG96" s="960"/>
      <c r="BH96" s="960"/>
      <c r="BI96" s="960"/>
      <c r="BJ96" s="960"/>
      <c r="BK96" s="960"/>
      <c r="BL96" s="960"/>
      <c r="BM96" s="960"/>
      <c r="BN96" s="960"/>
      <c r="BO96" s="960"/>
      <c r="BP96" s="960"/>
      <c r="BQ96" s="960"/>
      <c r="BR96" s="960"/>
      <c r="BS96" s="960"/>
      <c r="BT96" s="960"/>
      <c r="BU96" s="960"/>
      <c r="BV96" s="960"/>
      <c r="BW96" s="960"/>
      <c r="BX96" s="960"/>
    </row>
    <row r="97" spans="1:76" s="976" customFormat="1" x14ac:dyDescent="0.25">
      <c r="A97" s="969">
        <v>106</v>
      </c>
      <c r="B97" s="970" t="s">
        <v>1229</v>
      </c>
      <c r="C97" s="971" t="s">
        <v>1237</v>
      </c>
      <c r="D97" s="977" t="s">
        <v>1238</v>
      </c>
      <c r="E97" s="971" t="s">
        <v>10</v>
      </c>
      <c r="F97" s="1119" t="s">
        <v>1239</v>
      </c>
      <c r="G97" s="973">
        <v>1</v>
      </c>
      <c r="H97" s="973">
        <v>24</v>
      </c>
      <c r="I97" s="978"/>
      <c r="J97" s="975" t="s">
        <v>11</v>
      </c>
      <c r="K97" s="960"/>
      <c r="L97" s="960"/>
      <c r="M97" s="1124"/>
      <c r="N97" s="1124"/>
      <c r="O97" s="960"/>
      <c r="P97" s="960"/>
      <c r="Q97" s="960"/>
      <c r="R97" s="960"/>
      <c r="S97" s="960"/>
      <c r="T97" s="960"/>
      <c r="U97" s="960"/>
      <c r="V97" s="960"/>
      <c r="W97" s="960"/>
      <c r="X97" s="960"/>
      <c r="Y97" s="960"/>
      <c r="Z97" s="960"/>
      <c r="AA97" s="960"/>
      <c r="AB97" s="960"/>
      <c r="AC97" s="960"/>
      <c r="AD97" s="960"/>
      <c r="AE97" s="960"/>
      <c r="AF97" s="960"/>
      <c r="AG97" s="960"/>
      <c r="AH97" s="960"/>
      <c r="AI97" s="960"/>
      <c r="AJ97" s="960"/>
      <c r="AK97" s="960"/>
      <c r="AL97" s="960"/>
      <c r="AM97" s="960"/>
      <c r="AN97" s="960"/>
      <c r="AO97" s="960"/>
      <c r="AP97" s="960"/>
      <c r="AQ97" s="960"/>
      <c r="AR97" s="960"/>
      <c r="AS97" s="960"/>
      <c r="AT97" s="960"/>
      <c r="AU97" s="960"/>
      <c r="AV97" s="960"/>
      <c r="AW97" s="960"/>
      <c r="AX97" s="960"/>
      <c r="AY97" s="960"/>
      <c r="AZ97" s="960"/>
      <c r="BA97" s="960"/>
      <c r="BB97" s="960"/>
      <c r="BC97" s="960"/>
      <c r="BD97" s="960"/>
      <c r="BE97" s="960"/>
      <c r="BF97" s="960"/>
      <c r="BG97" s="960"/>
      <c r="BH97" s="960"/>
      <c r="BI97" s="960"/>
      <c r="BJ97" s="960"/>
      <c r="BK97" s="960"/>
      <c r="BL97" s="960"/>
      <c r="BM97" s="960"/>
      <c r="BN97" s="960"/>
      <c r="BO97" s="960"/>
      <c r="BP97" s="960"/>
      <c r="BQ97" s="960"/>
      <c r="BR97" s="960"/>
      <c r="BS97" s="960"/>
      <c r="BT97" s="960"/>
      <c r="BU97" s="960"/>
      <c r="BV97" s="960"/>
      <c r="BW97" s="960"/>
      <c r="BX97" s="960"/>
    </row>
    <row r="98" spans="1:76" s="976" customFormat="1" ht="15.75" thickBot="1" x14ac:dyDescent="0.3">
      <c r="A98" s="979">
        <v>107</v>
      </c>
      <c r="B98" s="980" t="s">
        <v>1229</v>
      </c>
      <c r="C98" s="981" t="s">
        <v>1240</v>
      </c>
      <c r="D98" s="1012" t="s">
        <v>1241</v>
      </c>
      <c r="E98" s="981" t="s">
        <v>10</v>
      </c>
      <c r="F98" s="1120" t="s">
        <v>1242</v>
      </c>
      <c r="G98" s="983">
        <v>1</v>
      </c>
      <c r="H98" s="983">
        <v>24</v>
      </c>
      <c r="I98" s="984"/>
      <c r="J98" s="985" t="s">
        <v>11</v>
      </c>
      <c r="K98" s="960"/>
      <c r="L98" s="960"/>
      <c r="M98" s="960"/>
      <c r="N98" s="960"/>
      <c r="O98" s="960"/>
      <c r="P98" s="960"/>
      <c r="Q98" s="960"/>
      <c r="R98" s="960"/>
      <c r="S98" s="960"/>
      <c r="T98" s="960"/>
      <c r="U98" s="960"/>
      <c r="V98" s="960"/>
      <c r="W98" s="960"/>
      <c r="X98" s="960"/>
      <c r="Y98" s="960"/>
      <c r="Z98" s="960"/>
      <c r="AA98" s="960"/>
      <c r="AB98" s="960"/>
      <c r="AC98" s="960"/>
      <c r="AD98" s="960"/>
      <c r="AE98" s="960"/>
      <c r="AF98" s="960"/>
      <c r="AG98" s="960"/>
      <c r="AH98" s="960"/>
      <c r="AI98" s="960"/>
      <c r="AJ98" s="960"/>
      <c r="AK98" s="960"/>
      <c r="AL98" s="960"/>
      <c r="AM98" s="960"/>
      <c r="AN98" s="960"/>
      <c r="AO98" s="960"/>
      <c r="AP98" s="960"/>
      <c r="AQ98" s="960"/>
      <c r="AR98" s="960"/>
      <c r="AS98" s="960"/>
      <c r="AT98" s="960"/>
      <c r="AU98" s="960"/>
      <c r="AV98" s="960"/>
      <c r="AW98" s="960"/>
      <c r="AX98" s="960"/>
      <c r="AY98" s="960"/>
      <c r="AZ98" s="960"/>
      <c r="BA98" s="960"/>
      <c r="BB98" s="960"/>
      <c r="BC98" s="960"/>
      <c r="BD98" s="960"/>
      <c r="BE98" s="960"/>
      <c r="BF98" s="960"/>
      <c r="BG98" s="960"/>
      <c r="BH98" s="960"/>
      <c r="BI98" s="960"/>
      <c r="BJ98" s="960"/>
      <c r="BK98" s="960"/>
      <c r="BL98" s="960"/>
      <c r="BM98" s="960"/>
      <c r="BN98" s="960"/>
      <c r="BO98" s="960"/>
      <c r="BP98" s="960"/>
      <c r="BQ98" s="960"/>
      <c r="BR98" s="960"/>
      <c r="BS98" s="960"/>
      <c r="BT98" s="960"/>
      <c r="BU98" s="960"/>
      <c r="BV98" s="960"/>
      <c r="BW98" s="960"/>
      <c r="BX98" s="960"/>
    </row>
    <row r="99" spans="1:76" s="994" customFormat="1" x14ac:dyDescent="0.25">
      <c r="A99" s="986" t="s">
        <v>1243</v>
      </c>
      <c r="B99" s="987" t="s">
        <v>1244</v>
      </c>
      <c r="C99" s="988" t="s">
        <v>1245</v>
      </c>
      <c r="D99" s="989" t="s">
        <v>1246</v>
      </c>
      <c r="E99" s="988" t="s">
        <v>10</v>
      </c>
      <c r="F99" s="1125" t="s">
        <v>1247</v>
      </c>
      <c r="G99" s="991">
        <v>4</v>
      </c>
      <c r="H99" s="991">
        <v>146</v>
      </c>
      <c r="I99" s="992">
        <f>SUM(H99:H102)</f>
        <v>223</v>
      </c>
      <c r="J99" s="993" t="s">
        <v>3</v>
      </c>
      <c r="K99" s="960"/>
      <c r="L99" s="960"/>
      <c r="M99" s="960"/>
      <c r="N99" s="960"/>
      <c r="O99" s="960"/>
      <c r="P99" s="960"/>
      <c r="Q99" s="960"/>
      <c r="R99" s="960"/>
      <c r="S99" s="960"/>
      <c r="T99" s="960"/>
      <c r="U99" s="960"/>
      <c r="V99" s="960"/>
      <c r="W99" s="960"/>
      <c r="X99" s="960"/>
      <c r="Y99" s="960"/>
      <c r="Z99" s="960"/>
      <c r="AA99" s="960"/>
      <c r="AB99" s="960"/>
      <c r="AC99" s="960"/>
      <c r="AD99" s="960"/>
      <c r="AE99" s="960"/>
      <c r="AF99" s="960"/>
      <c r="AG99" s="960"/>
      <c r="AH99" s="960"/>
      <c r="AI99" s="960"/>
      <c r="AJ99" s="960"/>
      <c r="AK99" s="960"/>
      <c r="AL99" s="960"/>
      <c r="AM99" s="960"/>
      <c r="AN99" s="960"/>
      <c r="AO99" s="960"/>
      <c r="AP99" s="960"/>
      <c r="AQ99" s="960"/>
      <c r="AR99" s="960"/>
      <c r="AS99" s="960"/>
      <c r="AT99" s="960"/>
      <c r="AU99" s="960"/>
      <c r="AV99" s="960"/>
      <c r="AW99" s="960"/>
      <c r="AX99" s="960"/>
      <c r="AY99" s="960"/>
      <c r="AZ99" s="960"/>
      <c r="BA99" s="960"/>
      <c r="BB99" s="960"/>
      <c r="BC99" s="960"/>
      <c r="BD99" s="960"/>
      <c r="BE99" s="960"/>
      <c r="BF99" s="960"/>
      <c r="BG99" s="960"/>
      <c r="BH99" s="960"/>
      <c r="BI99" s="960"/>
      <c r="BJ99" s="960"/>
      <c r="BK99" s="960"/>
      <c r="BL99" s="960"/>
      <c r="BM99" s="960"/>
      <c r="BN99" s="960"/>
      <c r="BO99" s="960"/>
      <c r="BP99" s="960"/>
      <c r="BQ99" s="960"/>
      <c r="BR99" s="960"/>
      <c r="BS99" s="960"/>
      <c r="BT99" s="960"/>
      <c r="BU99" s="960"/>
      <c r="BV99" s="960"/>
      <c r="BW99" s="960"/>
      <c r="BX99" s="960"/>
    </row>
    <row r="100" spans="1:76" s="994" customFormat="1" x14ac:dyDescent="0.25">
      <c r="A100" s="969">
        <v>112</v>
      </c>
      <c r="B100" s="995" t="s">
        <v>1244</v>
      </c>
      <c r="C100" s="996" t="s">
        <v>1248</v>
      </c>
      <c r="D100" s="996" t="s">
        <v>1249</v>
      </c>
      <c r="E100" s="996" t="s">
        <v>10</v>
      </c>
      <c r="F100" s="1122" t="s">
        <v>1250</v>
      </c>
      <c r="G100" s="998">
        <v>1</v>
      </c>
      <c r="H100" s="998">
        <v>24</v>
      </c>
      <c r="I100" s="992"/>
      <c r="J100" s="999" t="s">
        <v>3</v>
      </c>
      <c r="K100" s="960"/>
      <c r="L100" s="960"/>
      <c r="M100" s="960"/>
      <c r="N100" s="960"/>
      <c r="O100" s="960"/>
      <c r="P100" s="960"/>
      <c r="Q100" s="960"/>
      <c r="R100" s="960"/>
      <c r="S100" s="960"/>
      <c r="T100" s="960"/>
      <c r="U100" s="960"/>
      <c r="V100" s="960"/>
      <c r="W100" s="960"/>
      <c r="X100" s="960"/>
      <c r="Y100" s="960"/>
      <c r="Z100" s="960"/>
      <c r="AA100" s="960"/>
      <c r="AB100" s="960"/>
      <c r="AC100" s="960"/>
      <c r="AD100" s="960"/>
      <c r="AE100" s="960"/>
      <c r="AF100" s="960"/>
      <c r="AG100" s="960"/>
      <c r="AH100" s="960"/>
      <c r="AI100" s="960"/>
      <c r="AJ100" s="960"/>
      <c r="AK100" s="960"/>
      <c r="AL100" s="960"/>
      <c r="AM100" s="960"/>
      <c r="AN100" s="960"/>
      <c r="AO100" s="960"/>
      <c r="AP100" s="960"/>
      <c r="AQ100" s="960"/>
      <c r="AR100" s="960"/>
      <c r="AS100" s="960"/>
      <c r="AT100" s="960"/>
      <c r="AU100" s="960"/>
      <c r="AV100" s="960"/>
      <c r="AW100" s="960"/>
      <c r="AX100" s="960"/>
      <c r="AY100" s="960"/>
      <c r="AZ100" s="960"/>
      <c r="BA100" s="960"/>
      <c r="BB100" s="960"/>
      <c r="BC100" s="960"/>
      <c r="BD100" s="960"/>
      <c r="BE100" s="960"/>
      <c r="BF100" s="960"/>
      <c r="BG100" s="960"/>
      <c r="BH100" s="960"/>
      <c r="BI100" s="960"/>
      <c r="BJ100" s="960"/>
      <c r="BK100" s="960"/>
      <c r="BL100" s="960"/>
      <c r="BM100" s="960"/>
      <c r="BN100" s="960"/>
      <c r="BO100" s="960"/>
      <c r="BP100" s="960"/>
      <c r="BQ100" s="960"/>
      <c r="BR100" s="960"/>
      <c r="BS100" s="960"/>
      <c r="BT100" s="960"/>
      <c r="BU100" s="960"/>
      <c r="BV100" s="960"/>
      <c r="BW100" s="960"/>
      <c r="BX100" s="960"/>
    </row>
    <row r="101" spans="1:76" s="994" customFormat="1" x14ac:dyDescent="0.25">
      <c r="A101" s="969">
        <v>113</v>
      </c>
      <c r="B101" s="995" t="s">
        <v>1244</v>
      </c>
      <c r="C101" s="996" t="s">
        <v>1251</v>
      </c>
      <c r="D101" s="1075" t="s">
        <v>1252</v>
      </c>
      <c r="E101" s="996" t="s">
        <v>10</v>
      </c>
      <c r="F101" s="1122" t="s">
        <v>1253</v>
      </c>
      <c r="G101" s="998">
        <v>1</v>
      </c>
      <c r="H101" s="998">
        <v>25</v>
      </c>
      <c r="I101" s="992"/>
      <c r="J101" s="999" t="s">
        <v>3</v>
      </c>
      <c r="K101" s="960"/>
      <c r="L101" s="960"/>
      <c r="M101" s="960"/>
      <c r="N101" s="960"/>
      <c r="O101" s="960"/>
      <c r="P101" s="960"/>
      <c r="Q101" s="960"/>
      <c r="R101" s="960"/>
      <c r="S101" s="960"/>
      <c r="T101" s="960"/>
      <c r="U101" s="960"/>
      <c r="V101" s="960"/>
      <c r="W101" s="960"/>
      <c r="X101" s="960"/>
      <c r="Y101" s="960"/>
      <c r="Z101" s="960"/>
      <c r="AA101" s="960"/>
      <c r="AB101" s="960"/>
      <c r="AC101" s="960"/>
      <c r="AD101" s="960"/>
      <c r="AE101" s="960"/>
      <c r="AF101" s="960"/>
      <c r="AG101" s="960"/>
      <c r="AH101" s="960"/>
      <c r="AI101" s="960"/>
      <c r="AJ101" s="960"/>
      <c r="AK101" s="960"/>
      <c r="AL101" s="960"/>
      <c r="AM101" s="960"/>
      <c r="AN101" s="960"/>
      <c r="AO101" s="960"/>
      <c r="AP101" s="960"/>
      <c r="AQ101" s="960"/>
      <c r="AR101" s="960"/>
      <c r="AS101" s="960"/>
      <c r="AT101" s="960"/>
      <c r="AU101" s="960"/>
      <c r="AV101" s="960"/>
      <c r="AW101" s="960"/>
      <c r="AX101" s="960"/>
      <c r="AY101" s="960"/>
      <c r="AZ101" s="960"/>
      <c r="BA101" s="960"/>
      <c r="BB101" s="960"/>
      <c r="BC101" s="960"/>
      <c r="BD101" s="960"/>
      <c r="BE101" s="960"/>
      <c r="BF101" s="960"/>
      <c r="BG101" s="960"/>
      <c r="BH101" s="960"/>
      <c r="BI101" s="960"/>
      <c r="BJ101" s="960"/>
      <c r="BK101" s="960"/>
      <c r="BL101" s="960"/>
      <c r="BM101" s="960"/>
      <c r="BN101" s="960"/>
      <c r="BO101" s="960"/>
      <c r="BP101" s="960"/>
      <c r="BQ101" s="960"/>
      <c r="BR101" s="960"/>
      <c r="BS101" s="960"/>
      <c r="BT101" s="960"/>
      <c r="BU101" s="960"/>
      <c r="BV101" s="960"/>
      <c r="BW101" s="960"/>
      <c r="BX101" s="960"/>
    </row>
    <row r="102" spans="1:76" s="994" customFormat="1" ht="15.75" thickBot="1" x14ac:dyDescent="0.3">
      <c r="A102" s="979">
        <v>114</v>
      </c>
      <c r="B102" s="1000" t="s">
        <v>1244</v>
      </c>
      <c r="C102" s="1001" t="s">
        <v>1254</v>
      </c>
      <c r="D102" s="1015" t="s">
        <v>1255</v>
      </c>
      <c r="E102" s="1001" t="s">
        <v>10</v>
      </c>
      <c r="F102" s="1123" t="s">
        <v>1256</v>
      </c>
      <c r="G102" s="1003">
        <v>1</v>
      </c>
      <c r="H102" s="1003">
        <v>28</v>
      </c>
      <c r="I102" s="1004"/>
      <c r="J102" s="1005" t="s">
        <v>3</v>
      </c>
      <c r="K102" s="960"/>
      <c r="L102" s="960"/>
      <c r="M102" s="960"/>
      <c r="N102" s="960"/>
      <c r="O102" s="960"/>
      <c r="P102" s="960"/>
      <c r="Q102" s="960"/>
      <c r="R102" s="960"/>
      <c r="S102" s="960"/>
      <c r="T102" s="960"/>
      <c r="U102" s="960"/>
      <c r="V102" s="960"/>
      <c r="W102" s="960"/>
      <c r="X102" s="960"/>
      <c r="Y102" s="960"/>
      <c r="Z102" s="960"/>
      <c r="AA102" s="960"/>
      <c r="AB102" s="960"/>
      <c r="AC102" s="960"/>
      <c r="AD102" s="960"/>
      <c r="AE102" s="960"/>
      <c r="AF102" s="960"/>
      <c r="AG102" s="960"/>
      <c r="AH102" s="960"/>
      <c r="AI102" s="960"/>
      <c r="AJ102" s="960"/>
      <c r="AK102" s="960"/>
      <c r="AL102" s="960"/>
      <c r="AM102" s="960"/>
      <c r="AN102" s="960"/>
      <c r="AO102" s="960"/>
      <c r="AP102" s="960"/>
      <c r="AQ102" s="960"/>
      <c r="AR102" s="960"/>
      <c r="AS102" s="960"/>
      <c r="AT102" s="960"/>
      <c r="AU102" s="960"/>
      <c r="AV102" s="960"/>
      <c r="AW102" s="960"/>
      <c r="AX102" s="960"/>
      <c r="AY102" s="960"/>
      <c r="AZ102" s="960"/>
      <c r="BA102" s="960"/>
      <c r="BB102" s="960"/>
      <c r="BC102" s="960"/>
      <c r="BD102" s="960"/>
      <c r="BE102" s="960"/>
      <c r="BF102" s="960"/>
      <c r="BG102" s="960"/>
      <c r="BH102" s="960"/>
      <c r="BI102" s="960"/>
      <c r="BJ102" s="960"/>
      <c r="BK102" s="960"/>
      <c r="BL102" s="960"/>
      <c r="BM102" s="960"/>
      <c r="BN102" s="960"/>
      <c r="BO102" s="960"/>
      <c r="BP102" s="960"/>
      <c r="BQ102" s="960"/>
      <c r="BR102" s="960"/>
      <c r="BS102" s="960"/>
      <c r="BT102" s="960"/>
      <c r="BU102" s="960"/>
      <c r="BV102" s="960"/>
      <c r="BW102" s="960"/>
      <c r="BX102" s="960"/>
    </row>
    <row r="103" spans="1:76" s="976" customFormat="1" x14ac:dyDescent="0.25">
      <c r="A103" s="986">
        <v>115</v>
      </c>
      <c r="B103" s="1006" t="s">
        <v>1257</v>
      </c>
      <c r="C103" s="1007" t="s">
        <v>1258</v>
      </c>
      <c r="D103" s="1126" t="s">
        <v>1259</v>
      </c>
      <c r="E103" s="1007" t="s">
        <v>10</v>
      </c>
      <c r="F103" s="1118" t="s">
        <v>1260</v>
      </c>
      <c r="G103" s="1010">
        <v>1</v>
      </c>
      <c r="H103" s="1127">
        <v>25</v>
      </c>
      <c r="I103" s="978">
        <f>SUM(H103:H105)</f>
        <v>75</v>
      </c>
      <c r="J103" s="1011" t="s">
        <v>11</v>
      </c>
      <c r="K103" s="960"/>
      <c r="L103" s="960"/>
      <c r="M103" s="960"/>
      <c r="N103" s="960"/>
      <c r="O103" s="960"/>
      <c r="P103" s="960"/>
      <c r="Q103" s="960"/>
      <c r="R103" s="960"/>
      <c r="S103" s="960"/>
      <c r="T103" s="960"/>
      <c r="U103" s="960"/>
      <c r="V103" s="960"/>
      <c r="W103" s="960"/>
      <c r="X103" s="960"/>
      <c r="Y103" s="960"/>
      <c r="Z103" s="960"/>
      <c r="AA103" s="960"/>
      <c r="AB103" s="960"/>
      <c r="AC103" s="960"/>
      <c r="AD103" s="960"/>
      <c r="AE103" s="960"/>
      <c r="AF103" s="960"/>
      <c r="AG103" s="960"/>
      <c r="AH103" s="960"/>
      <c r="AI103" s="960"/>
      <c r="AJ103" s="960"/>
      <c r="AK103" s="960"/>
      <c r="AL103" s="960"/>
      <c r="AM103" s="960"/>
      <c r="AN103" s="960"/>
      <c r="AO103" s="960"/>
      <c r="AP103" s="960"/>
      <c r="AQ103" s="960"/>
      <c r="AR103" s="960"/>
      <c r="AS103" s="960"/>
      <c r="AT103" s="960"/>
      <c r="AU103" s="960"/>
      <c r="AV103" s="960"/>
      <c r="AW103" s="960"/>
      <c r="AX103" s="960"/>
      <c r="AY103" s="960"/>
      <c r="AZ103" s="960"/>
      <c r="BA103" s="960"/>
      <c r="BB103" s="960"/>
      <c r="BC103" s="960"/>
      <c r="BD103" s="960"/>
      <c r="BE103" s="960"/>
      <c r="BF103" s="960"/>
      <c r="BG103" s="960"/>
      <c r="BH103" s="960"/>
      <c r="BI103" s="960"/>
      <c r="BJ103" s="960"/>
      <c r="BK103" s="960"/>
      <c r="BL103" s="960"/>
      <c r="BM103" s="960"/>
      <c r="BN103" s="960"/>
      <c r="BO103" s="960"/>
      <c r="BP103" s="960"/>
      <c r="BQ103" s="960"/>
      <c r="BR103" s="960"/>
      <c r="BS103" s="960"/>
      <c r="BT103" s="960"/>
      <c r="BU103" s="960"/>
      <c r="BV103" s="960"/>
      <c r="BW103" s="960"/>
      <c r="BX103" s="960"/>
    </row>
    <row r="104" spans="1:76" s="976" customFormat="1" x14ac:dyDescent="0.25">
      <c r="A104" s="969">
        <v>116</v>
      </c>
      <c r="B104" s="970" t="s">
        <v>1257</v>
      </c>
      <c r="C104" s="971" t="s">
        <v>1261</v>
      </c>
      <c r="D104" s="971" t="s">
        <v>1262</v>
      </c>
      <c r="E104" s="971" t="s">
        <v>10</v>
      </c>
      <c r="F104" s="1119" t="s">
        <v>1260</v>
      </c>
      <c r="G104" s="973">
        <v>1</v>
      </c>
      <c r="H104" s="1128">
        <v>25</v>
      </c>
      <c r="I104" s="978"/>
      <c r="J104" s="975" t="s">
        <v>11</v>
      </c>
      <c r="K104" s="960"/>
      <c r="L104" s="960"/>
      <c r="M104" s="960"/>
      <c r="N104" s="960"/>
      <c r="O104" s="960"/>
      <c r="P104" s="960"/>
      <c r="Q104" s="960"/>
      <c r="R104" s="960"/>
      <c r="S104" s="960"/>
      <c r="T104" s="960"/>
      <c r="U104" s="960"/>
      <c r="V104" s="960"/>
      <c r="W104" s="960"/>
      <c r="X104" s="960"/>
      <c r="Y104" s="960"/>
      <c r="Z104" s="960"/>
      <c r="AA104" s="960"/>
      <c r="AB104" s="960"/>
      <c r="AC104" s="960"/>
      <c r="AD104" s="960"/>
      <c r="AE104" s="960"/>
      <c r="AF104" s="960"/>
      <c r="AG104" s="960"/>
      <c r="AH104" s="960"/>
      <c r="AI104" s="960"/>
      <c r="AJ104" s="960"/>
      <c r="AK104" s="960"/>
      <c r="AL104" s="960"/>
      <c r="AM104" s="960"/>
      <c r="AN104" s="960"/>
      <c r="AO104" s="960"/>
      <c r="AP104" s="960"/>
      <c r="AQ104" s="960"/>
      <c r="AR104" s="960"/>
      <c r="AS104" s="960"/>
      <c r="AT104" s="960"/>
      <c r="AU104" s="960"/>
      <c r="AV104" s="960"/>
      <c r="AW104" s="960"/>
      <c r="AX104" s="960"/>
      <c r="AY104" s="960"/>
      <c r="AZ104" s="960"/>
      <c r="BA104" s="960"/>
      <c r="BB104" s="960"/>
      <c r="BC104" s="960"/>
      <c r="BD104" s="960"/>
      <c r="BE104" s="960"/>
      <c r="BF104" s="960"/>
      <c r="BG104" s="960"/>
      <c r="BH104" s="960"/>
      <c r="BI104" s="960"/>
      <c r="BJ104" s="960"/>
      <c r="BK104" s="960"/>
      <c r="BL104" s="960"/>
      <c r="BM104" s="960"/>
      <c r="BN104" s="960"/>
      <c r="BO104" s="960"/>
      <c r="BP104" s="960"/>
      <c r="BQ104" s="960"/>
      <c r="BR104" s="960"/>
      <c r="BS104" s="960"/>
      <c r="BT104" s="960"/>
      <c r="BU104" s="960"/>
      <c r="BV104" s="960"/>
      <c r="BW104" s="960"/>
      <c r="BX104" s="960"/>
    </row>
    <row r="105" spans="1:76" s="976" customFormat="1" ht="15.75" thickBot="1" x14ac:dyDescent="0.3">
      <c r="A105" s="979">
        <v>117</v>
      </c>
      <c r="B105" s="980" t="s">
        <v>1257</v>
      </c>
      <c r="C105" s="981" t="s">
        <v>1263</v>
      </c>
      <c r="D105" s="1129" t="s">
        <v>1259</v>
      </c>
      <c r="E105" s="981" t="s">
        <v>10</v>
      </c>
      <c r="F105" s="1120" t="s">
        <v>1260</v>
      </c>
      <c r="G105" s="983">
        <v>1</v>
      </c>
      <c r="H105" s="1130">
        <v>25</v>
      </c>
      <c r="I105" s="984"/>
      <c r="J105" s="985" t="s">
        <v>11</v>
      </c>
      <c r="K105" s="960"/>
      <c r="L105" s="960"/>
      <c r="M105" s="960"/>
      <c r="N105" s="960"/>
      <c r="O105" s="960"/>
      <c r="P105" s="960"/>
      <c r="Q105" s="960"/>
      <c r="R105" s="960"/>
      <c r="S105" s="960"/>
      <c r="T105" s="960"/>
      <c r="U105" s="960"/>
      <c r="V105" s="960"/>
      <c r="W105" s="960"/>
      <c r="X105" s="960"/>
      <c r="Y105" s="960"/>
      <c r="Z105" s="960"/>
      <c r="AA105" s="960"/>
      <c r="AB105" s="960"/>
      <c r="AC105" s="960"/>
      <c r="AD105" s="960"/>
      <c r="AE105" s="960"/>
      <c r="AF105" s="960"/>
      <c r="AG105" s="960"/>
      <c r="AH105" s="960"/>
      <c r="AI105" s="960"/>
      <c r="AJ105" s="960"/>
      <c r="AK105" s="960"/>
      <c r="AL105" s="960"/>
      <c r="AM105" s="960"/>
      <c r="AN105" s="960"/>
      <c r="AO105" s="960"/>
      <c r="AP105" s="960"/>
      <c r="AQ105" s="960"/>
      <c r="AR105" s="960"/>
      <c r="AS105" s="960"/>
      <c r="AT105" s="960"/>
      <c r="AU105" s="960"/>
      <c r="AV105" s="960"/>
      <c r="AW105" s="960"/>
      <c r="AX105" s="960"/>
      <c r="AY105" s="960"/>
      <c r="AZ105" s="960"/>
      <c r="BA105" s="960"/>
      <c r="BB105" s="960"/>
      <c r="BC105" s="960"/>
      <c r="BD105" s="960"/>
      <c r="BE105" s="960"/>
      <c r="BF105" s="960"/>
      <c r="BG105" s="960"/>
      <c r="BH105" s="960"/>
      <c r="BI105" s="960"/>
      <c r="BJ105" s="960"/>
      <c r="BK105" s="960"/>
      <c r="BL105" s="960"/>
      <c r="BM105" s="960"/>
      <c r="BN105" s="960"/>
      <c r="BO105" s="960"/>
      <c r="BP105" s="960"/>
      <c r="BQ105" s="960"/>
      <c r="BR105" s="960"/>
      <c r="BS105" s="960"/>
      <c r="BT105" s="960"/>
      <c r="BU105" s="960"/>
      <c r="BV105" s="960"/>
      <c r="BW105" s="960"/>
      <c r="BX105" s="960"/>
    </row>
    <row r="106" spans="1:76" s="994" customFormat="1" x14ac:dyDescent="0.25">
      <c r="A106" s="986">
        <v>118</v>
      </c>
      <c r="B106" s="987" t="s">
        <v>1264</v>
      </c>
      <c r="C106" s="988" t="s">
        <v>1265</v>
      </c>
      <c r="D106" s="989" t="s">
        <v>1007</v>
      </c>
      <c r="E106" s="988" t="s">
        <v>10</v>
      </c>
      <c r="F106" s="988" t="s">
        <v>1266</v>
      </c>
      <c r="G106" s="991">
        <v>1</v>
      </c>
      <c r="H106" s="991">
        <v>31</v>
      </c>
      <c r="I106" s="992">
        <f>SUM(H106:H109)</f>
        <v>85</v>
      </c>
      <c r="J106" s="993" t="s">
        <v>1188</v>
      </c>
      <c r="K106" s="960"/>
      <c r="L106" s="960"/>
      <c r="M106" s="960"/>
      <c r="N106" s="960"/>
      <c r="O106" s="960"/>
      <c r="P106" s="960"/>
      <c r="Q106" s="960"/>
      <c r="R106" s="960"/>
      <c r="S106" s="960"/>
      <c r="T106" s="960"/>
      <c r="U106" s="960"/>
      <c r="V106" s="960"/>
      <c r="W106" s="960"/>
      <c r="X106" s="960"/>
      <c r="Y106" s="960"/>
      <c r="Z106" s="960"/>
      <c r="AA106" s="960"/>
      <c r="AB106" s="960"/>
      <c r="AC106" s="960"/>
      <c r="AD106" s="960"/>
      <c r="AE106" s="960"/>
      <c r="AF106" s="960"/>
      <c r="AG106" s="960"/>
      <c r="AH106" s="960"/>
      <c r="AI106" s="960"/>
      <c r="AJ106" s="960"/>
      <c r="AK106" s="960"/>
      <c r="AL106" s="960"/>
      <c r="AM106" s="960"/>
      <c r="AN106" s="960"/>
      <c r="AO106" s="960"/>
      <c r="AP106" s="960"/>
      <c r="AQ106" s="960"/>
      <c r="AR106" s="960"/>
      <c r="AS106" s="960"/>
      <c r="AT106" s="960"/>
      <c r="AU106" s="960"/>
      <c r="AV106" s="960"/>
      <c r="AW106" s="960"/>
      <c r="AX106" s="960"/>
      <c r="AY106" s="960"/>
      <c r="AZ106" s="960"/>
      <c r="BA106" s="960"/>
      <c r="BB106" s="960"/>
      <c r="BC106" s="960"/>
      <c r="BD106" s="960"/>
      <c r="BE106" s="960"/>
      <c r="BF106" s="960"/>
      <c r="BG106" s="960"/>
      <c r="BH106" s="960"/>
      <c r="BI106" s="960"/>
      <c r="BJ106" s="960"/>
      <c r="BK106" s="960"/>
      <c r="BL106" s="960"/>
      <c r="BM106" s="960"/>
      <c r="BN106" s="960"/>
      <c r="BO106" s="960"/>
      <c r="BP106" s="960"/>
      <c r="BQ106" s="960"/>
      <c r="BR106" s="960"/>
      <c r="BS106" s="960"/>
      <c r="BT106" s="960"/>
      <c r="BU106" s="960"/>
      <c r="BV106" s="960"/>
      <c r="BW106" s="960"/>
      <c r="BX106" s="960"/>
    </row>
    <row r="107" spans="1:76" s="994" customFormat="1" x14ac:dyDescent="0.25">
      <c r="A107" s="969">
        <v>119</v>
      </c>
      <c r="B107" s="995" t="s">
        <v>1264</v>
      </c>
      <c r="C107" s="996" t="s">
        <v>1265</v>
      </c>
      <c r="D107" s="996" t="s">
        <v>1267</v>
      </c>
      <c r="E107" s="996" t="s">
        <v>10</v>
      </c>
      <c r="F107" s="996" t="s">
        <v>1268</v>
      </c>
      <c r="G107" s="998">
        <v>1</v>
      </c>
      <c r="H107" s="998">
        <v>18</v>
      </c>
      <c r="I107" s="992"/>
      <c r="J107" s="999" t="s">
        <v>1269</v>
      </c>
      <c r="K107" s="960"/>
      <c r="L107" s="960"/>
      <c r="M107" s="960"/>
      <c r="N107" s="960"/>
      <c r="O107" s="960"/>
      <c r="P107" s="960"/>
      <c r="Q107" s="960"/>
      <c r="R107" s="960"/>
      <c r="S107" s="960"/>
      <c r="T107" s="960"/>
      <c r="U107" s="960"/>
      <c r="V107" s="960"/>
      <c r="W107" s="960"/>
      <c r="X107" s="960"/>
      <c r="Y107" s="960"/>
      <c r="Z107" s="960"/>
      <c r="AA107" s="960"/>
      <c r="AB107" s="960"/>
      <c r="AC107" s="960"/>
      <c r="AD107" s="960"/>
      <c r="AE107" s="960"/>
      <c r="AF107" s="960"/>
      <c r="AG107" s="960"/>
      <c r="AH107" s="960"/>
      <c r="AI107" s="960"/>
      <c r="AJ107" s="960"/>
      <c r="AK107" s="960"/>
      <c r="AL107" s="960"/>
      <c r="AM107" s="960"/>
      <c r="AN107" s="960"/>
      <c r="AO107" s="960"/>
      <c r="AP107" s="960"/>
      <c r="AQ107" s="960"/>
      <c r="AR107" s="960"/>
      <c r="AS107" s="960"/>
      <c r="AT107" s="960"/>
      <c r="AU107" s="960"/>
      <c r="AV107" s="960"/>
      <c r="AW107" s="960"/>
      <c r="AX107" s="960"/>
      <c r="AY107" s="960"/>
      <c r="AZ107" s="960"/>
      <c r="BA107" s="960"/>
      <c r="BB107" s="960"/>
      <c r="BC107" s="960"/>
      <c r="BD107" s="960"/>
      <c r="BE107" s="960"/>
      <c r="BF107" s="960"/>
      <c r="BG107" s="960"/>
      <c r="BH107" s="960"/>
      <c r="BI107" s="960"/>
      <c r="BJ107" s="960"/>
      <c r="BK107" s="960"/>
      <c r="BL107" s="960"/>
      <c r="BM107" s="960"/>
      <c r="BN107" s="960"/>
      <c r="BO107" s="960"/>
      <c r="BP107" s="960"/>
      <c r="BQ107" s="960"/>
      <c r="BR107" s="960"/>
      <c r="BS107" s="960"/>
      <c r="BT107" s="960"/>
      <c r="BU107" s="960"/>
      <c r="BV107" s="960"/>
      <c r="BW107" s="960"/>
      <c r="BX107" s="960"/>
    </row>
    <row r="108" spans="1:76" s="994" customFormat="1" x14ac:dyDescent="0.25">
      <c r="A108" s="969">
        <v>120</v>
      </c>
      <c r="B108" s="995" t="s">
        <v>1264</v>
      </c>
      <c r="C108" s="996" t="s">
        <v>1265</v>
      </c>
      <c r="D108" s="996" t="s">
        <v>1270</v>
      </c>
      <c r="E108" s="996" t="s">
        <v>10</v>
      </c>
      <c r="F108" s="996" t="s">
        <v>1268</v>
      </c>
      <c r="G108" s="998">
        <v>1</v>
      </c>
      <c r="H108" s="998">
        <v>18</v>
      </c>
      <c r="I108" s="992"/>
      <c r="J108" s="999" t="s">
        <v>1269</v>
      </c>
      <c r="K108" s="960"/>
      <c r="L108" s="960"/>
      <c r="M108" s="960"/>
      <c r="N108" s="960"/>
      <c r="O108" s="960"/>
      <c r="P108" s="960"/>
      <c r="Q108" s="960"/>
      <c r="R108" s="960"/>
      <c r="S108" s="960"/>
      <c r="T108" s="960"/>
      <c r="U108" s="960"/>
      <c r="V108" s="960"/>
      <c r="W108" s="960"/>
      <c r="X108" s="960"/>
      <c r="Y108" s="960"/>
      <c r="Z108" s="960"/>
      <c r="AA108" s="960"/>
      <c r="AB108" s="960"/>
      <c r="AC108" s="960"/>
      <c r="AD108" s="960"/>
      <c r="AE108" s="960"/>
      <c r="AF108" s="960"/>
      <c r="AG108" s="960"/>
      <c r="AH108" s="960"/>
      <c r="AI108" s="960"/>
      <c r="AJ108" s="960"/>
      <c r="AK108" s="960"/>
      <c r="AL108" s="960"/>
      <c r="AM108" s="960"/>
      <c r="AN108" s="960"/>
      <c r="AO108" s="960"/>
      <c r="AP108" s="960"/>
      <c r="AQ108" s="960"/>
      <c r="AR108" s="960"/>
      <c r="AS108" s="960"/>
      <c r="AT108" s="960"/>
      <c r="AU108" s="960"/>
      <c r="AV108" s="960"/>
      <c r="AW108" s="960"/>
      <c r="AX108" s="960"/>
      <c r="AY108" s="960"/>
      <c r="AZ108" s="960"/>
      <c r="BA108" s="960"/>
      <c r="BB108" s="960"/>
      <c r="BC108" s="960"/>
      <c r="BD108" s="960"/>
      <c r="BE108" s="960"/>
      <c r="BF108" s="960"/>
      <c r="BG108" s="960"/>
      <c r="BH108" s="960"/>
      <c r="BI108" s="960"/>
      <c r="BJ108" s="960"/>
      <c r="BK108" s="960"/>
      <c r="BL108" s="960"/>
      <c r="BM108" s="960"/>
      <c r="BN108" s="960"/>
      <c r="BO108" s="960"/>
      <c r="BP108" s="960"/>
      <c r="BQ108" s="960"/>
      <c r="BR108" s="960"/>
      <c r="BS108" s="960"/>
      <c r="BT108" s="960"/>
      <c r="BU108" s="960"/>
      <c r="BV108" s="960"/>
      <c r="BW108" s="960"/>
      <c r="BX108" s="960"/>
    </row>
    <row r="109" spans="1:76" s="994" customFormat="1" ht="15.75" thickBot="1" x14ac:dyDescent="0.3">
      <c r="A109" s="979">
        <v>121</v>
      </c>
      <c r="B109" s="1000" t="s">
        <v>1264</v>
      </c>
      <c r="C109" s="1001" t="s">
        <v>1265</v>
      </c>
      <c r="D109" s="1001" t="s">
        <v>1271</v>
      </c>
      <c r="E109" s="1001" t="s">
        <v>10</v>
      </c>
      <c r="F109" s="1001" t="s">
        <v>1272</v>
      </c>
      <c r="G109" s="1003">
        <v>1</v>
      </c>
      <c r="H109" s="1003">
        <v>18</v>
      </c>
      <c r="I109" s="1004"/>
      <c r="J109" s="1005" t="s">
        <v>1269</v>
      </c>
      <c r="K109" s="960"/>
      <c r="L109" s="960"/>
      <c r="M109" s="960"/>
      <c r="N109" s="960"/>
      <c r="O109" s="960"/>
      <c r="P109" s="960"/>
      <c r="Q109" s="960"/>
      <c r="R109" s="960"/>
      <c r="S109" s="960"/>
      <c r="T109" s="960"/>
      <c r="U109" s="960"/>
      <c r="V109" s="960"/>
      <c r="W109" s="960"/>
      <c r="X109" s="960"/>
      <c r="Y109" s="960"/>
      <c r="Z109" s="960"/>
      <c r="AA109" s="960"/>
      <c r="AB109" s="960"/>
      <c r="AC109" s="960"/>
      <c r="AD109" s="960"/>
      <c r="AE109" s="960"/>
      <c r="AF109" s="960"/>
      <c r="AG109" s="960"/>
      <c r="AH109" s="960"/>
      <c r="AI109" s="960"/>
      <c r="AJ109" s="960"/>
      <c r="AK109" s="960"/>
      <c r="AL109" s="960"/>
      <c r="AM109" s="960"/>
      <c r="AN109" s="960"/>
      <c r="AO109" s="960"/>
      <c r="AP109" s="960"/>
      <c r="AQ109" s="960"/>
      <c r="AR109" s="960"/>
      <c r="AS109" s="960"/>
      <c r="AT109" s="960"/>
      <c r="AU109" s="960"/>
      <c r="AV109" s="960"/>
      <c r="AW109" s="960"/>
      <c r="AX109" s="960"/>
      <c r="AY109" s="960"/>
      <c r="AZ109" s="960"/>
      <c r="BA109" s="960"/>
      <c r="BB109" s="960"/>
      <c r="BC109" s="960"/>
      <c r="BD109" s="960"/>
      <c r="BE109" s="960"/>
      <c r="BF109" s="960"/>
      <c r="BG109" s="960"/>
      <c r="BH109" s="960"/>
      <c r="BI109" s="960"/>
      <c r="BJ109" s="960"/>
      <c r="BK109" s="960"/>
      <c r="BL109" s="960"/>
      <c r="BM109" s="960"/>
      <c r="BN109" s="960"/>
      <c r="BO109" s="960"/>
      <c r="BP109" s="960"/>
      <c r="BQ109" s="960"/>
      <c r="BR109" s="960"/>
      <c r="BS109" s="960"/>
      <c r="BT109" s="960"/>
      <c r="BU109" s="960"/>
      <c r="BV109" s="960"/>
      <c r="BW109" s="960"/>
      <c r="BX109" s="960"/>
    </row>
    <row r="110" spans="1:76" ht="15.75" thickBot="1" x14ac:dyDescent="0.3">
      <c r="A110" s="1017">
        <v>122</v>
      </c>
      <c r="B110" s="1131" t="s">
        <v>1273</v>
      </c>
      <c r="C110" s="1131" t="s">
        <v>1274</v>
      </c>
      <c r="D110" s="1131"/>
      <c r="E110" s="1131" t="s">
        <v>10</v>
      </c>
      <c r="F110" s="1131" t="s">
        <v>1275</v>
      </c>
      <c r="G110" s="1132">
        <v>1</v>
      </c>
      <c r="H110" s="1132">
        <v>99</v>
      </c>
      <c r="I110" s="1132">
        <v>99</v>
      </c>
      <c r="J110" s="1132" t="s">
        <v>11</v>
      </c>
    </row>
    <row r="111" spans="1:76" ht="15.75" thickBot="1" x14ac:dyDescent="0.3">
      <c r="A111" s="1017">
        <v>123</v>
      </c>
      <c r="B111" s="1133" t="s">
        <v>1276</v>
      </c>
      <c r="C111" s="1133" t="s">
        <v>1277</v>
      </c>
      <c r="D111" s="1133"/>
      <c r="E111" s="1133" t="s">
        <v>280</v>
      </c>
      <c r="F111" s="1133" t="s">
        <v>1278</v>
      </c>
      <c r="G111" s="1134">
        <v>1</v>
      </c>
      <c r="H111" s="1134">
        <v>500</v>
      </c>
      <c r="I111" s="1134">
        <v>500</v>
      </c>
      <c r="J111" s="1134" t="s">
        <v>1144</v>
      </c>
    </row>
    <row r="112" spans="1:76" ht="15.75" thickBot="1" x14ac:dyDescent="0.3">
      <c r="A112" s="1017" t="s">
        <v>1279</v>
      </c>
      <c r="B112" s="1131" t="s">
        <v>1280</v>
      </c>
      <c r="C112" s="1131" t="s">
        <v>1281</v>
      </c>
      <c r="D112" s="1131"/>
      <c r="E112" s="1131" t="s">
        <v>10</v>
      </c>
      <c r="F112" s="1131" t="s">
        <v>601</v>
      </c>
      <c r="G112" s="1132">
        <v>2</v>
      </c>
      <c r="H112" s="1132">
        <v>80</v>
      </c>
      <c r="I112" s="1132">
        <v>160</v>
      </c>
      <c r="J112" s="1132" t="s">
        <v>11</v>
      </c>
    </row>
    <row r="113" spans="1:10" x14ac:dyDescent="0.25">
      <c r="A113" s="1135">
        <v>126</v>
      </c>
      <c r="B113" s="1136" t="s">
        <v>1282</v>
      </c>
      <c r="C113" s="1136" t="s">
        <v>1283</v>
      </c>
      <c r="D113" s="1136"/>
      <c r="E113" s="1136" t="s">
        <v>10</v>
      </c>
      <c r="F113" s="1136" t="s">
        <v>1284</v>
      </c>
      <c r="G113" s="1137">
        <v>1</v>
      </c>
      <c r="H113" s="1137">
        <v>225</v>
      </c>
      <c r="I113" s="1362">
        <v>510</v>
      </c>
      <c r="J113" s="1137" t="s">
        <v>11</v>
      </c>
    </row>
    <row r="114" spans="1:10" ht="15.75" thickBot="1" x14ac:dyDescent="0.3">
      <c r="A114" s="979">
        <v>127</v>
      </c>
      <c r="B114" s="1138" t="s">
        <v>1282</v>
      </c>
      <c r="C114" s="1138" t="s">
        <v>1283</v>
      </c>
      <c r="D114" s="1138"/>
      <c r="E114" s="1138" t="s">
        <v>10</v>
      </c>
      <c r="F114" s="1138" t="s">
        <v>1285</v>
      </c>
      <c r="G114" s="1139">
        <v>1</v>
      </c>
      <c r="H114" s="1139">
        <v>285</v>
      </c>
      <c r="I114" s="1363"/>
      <c r="J114" s="1139" t="s">
        <v>11</v>
      </c>
    </row>
    <row r="115" spans="1:10" ht="15.75" thickBot="1" x14ac:dyDescent="0.3">
      <c r="A115" s="1017">
        <v>128</v>
      </c>
      <c r="B115" s="1131" t="s">
        <v>1286</v>
      </c>
      <c r="C115" s="1131" t="s">
        <v>1287</v>
      </c>
      <c r="D115" s="1131"/>
      <c r="E115" s="1131" t="s">
        <v>280</v>
      </c>
      <c r="F115" s="1131" t="s">
        <v>1278</v>
      </c>
      <c r="G115" s="1132">
        <v>1</v>
      </c>
      <c r="H115" s="1132">
        <v>100</v>
      </c>
      <c r="I115" s="1132">
        <v>100</v>
      </c>
      <c r="J115" s="1132" t="s">
        <v>1144</v>
      </c>
    </row>
    <row r="116" spans="1:10" ht="15.75" thickBot="1" x14ac:dyDescent="0.3">
      <c r="A116" s="1017" t="s">
        <v>1288</v>
      </c>
      <c r="B116" s="1133" t="s">
        <v>1289</v>
      </c>
      <c r="C116" s="1133" t="s">
        <v>1290</v>
      </c>
      <c r="D116" s="1133"/>
      <c r="E116" s="1133" t="s">
        <v>10</v>
      </c>
      <c r="F116" s="1133" t="s">
        <v>1291</v>
      </c>
      <c r="G116" s="1134">
        <v>2</v>
      </c>
      <c r="H116" s="1134">
        <v>45</v>
      </c>
      <c r="I116" s="1134">
        <v>90</v>
      </c>
      <c r="J116" s="1134" t="s">
        <v>11</v>
      </c>
    </row>
    <row r="117" spans="1:10" ht="15.75" thickBot="1" x14ac:dyDescent="0.3">
      <c r="A117" s="1017">
        <v>131</v>
      </c>
      <c r="B117" s="1131" t="s">
        <v>1292</v>
      </c>
      <c r="C117" s="1131" t="s">
        <v>1293</v>
      </c>
      <c r="D117" s="1131"/>
      <c r="E117" s="1131" t="s">
        <v>10</v>
      </c>
      <c r="F117" s="1131" t="s">
        <v>1294</v>
      </c>
      <c r="G117" s="1132">
        <v>1</v>
      </c>
      <c r="H117" s="1132">
        <v>97.5</v>
      </c>
      <c r="I117" s="1132">
        <v>97.5</v>
      </c>
      <c r="J117" s="1132" t="s">
        <v>276</v>
      </c>
    </row>
    <row r="118" spans="1:10" ht="15.75" thickBot="1" x14ac:dyDescent="0.3">
      <c r="A118" s="1017">
        <v>132</v>
      </c>
      <c r="B118" s="1133" t="s">
        <v>1295</v>
      </c>
      <c r="C118" s="1133" t="s">
        <v>1296</v>
      </c>
      <c r="D118" s="1133"/>
      <c r="E118" s="1133" t="s">
        <v>10</v>
      </c>
      <c r="F118" s="1133" t="s">
        <v>1297</v>
      </c>
      <c r="G118" s="1134">
        <v>1</v>
      </c>
      <c r="H118" s="1134">
        <v>167</v>
      </c>
      <c r="I118" s="1134">
        <v>167</v>
      </c>
      <c r="J118" s="1134" t="s">
        <v>268</v>
      </c>
    </row>
    <row r="119" spans="1:10" ht="15.75" thickBot="1" x14ac:dyDescent="0.3">
      <c r="A119" s="1017" t="s">
        <v>1298</v>
      </c>
      <c r="B119" s="1131" t="s">
        <v>1299</v>
      </c>
      <c r="C119" s="1131" t="s">
        <v>1300</v>
      </c>
      <c r="D119" s="1131"/>
      <c r="E119" s="1131" t="s">
        <v>10</v>
      </c>
      <c r="F119" s="1131" t="s">
        <v>1301</v>
      </c>
      <c r="G119" s="1132">
        <v>2</v>
      </c>
      <c r="H119" s="1132">
        <v>45</v>
      </c>
      <c r="I119" s="1132">
        <v>90</v>
      </c>
      <c r="J119" s="1132" t="s">
        <v>11</v>
      </c>
    </row>
    <row r="120" spans="1:10" ht="15.75" thickBot="1" x14ac:dyDescent="0.3">
      <c r="A120" s="1017" t="s">
        <v>1302</v>
      </c>
      <c r="B120" s="1133" t="s">
        <v>1303</v>
      </c>
      <c r="C120" s="1133" t="s">
        <v>1304</v>
      </c>
      <c r="D120" s="1133"/>
      <c r="E120" s="1133" t="s">
        <v>10</v>
      </c>
      <c r="F120" s="1133" t="s">
        <v>36</v>
      </c>
      <c r="G120" s="1134">
        <v>2</v>
      </c>
      <c r="H120" s="1134">
        <v>46</v>
      </c>
      <c r="I120" s="1134">
        <v>92</v>
      </c>
      <c r="J120" s="1134" t="s">
        <v>11</v>
      </c>
    </row>
    <row r="121" spans="1:10" ht="15.75" thickBot="1" x14ac:dyDescent="0.3">
      <c r="A121" s="1017" t="s">
        <v>1305</v>
      </c>
      <c r="B121" s="1131" t="s">
        <v>1306</v>
      </c>
      <c r="C121" s="1131" t="s">
        <v>1307</v>
      </c>
      <c r="D121" s="1131"/>
      <c r="E121" s="1131" t="s">
        <v>288</v>
      </c>
      <c r="F121" s="1131" t="s">
        <v>1308</v>
      </c>
      <c r="G121" s="1132">
        <v>3</v>
      </c>
      <c r="H121" s="1132">
        <v>29</v>
      </c>
      <c r="I121" s="1132">
        <v>87</v>
      </c>
      <c r="J121" s="1132" t="s">
        <v>11</v>
      </c>
    </row>
    <row r="122" spans="1:10" ht="15.75" thickBot="1" x14ac:dyDescent="0.3">
      <c r="A122" s="1017" t="s">
        <v>1309</v>
      </c>
      <c r="B122" s="1133" t="s">
        <v>1310</v>
      </c>
      <c r="C122" s="1133" t="s">
        <v>1311</v>
      </c>
      <c r="D122" s="1133"/>
      <c r="E122" s="1133" t="s">
        <v>10</v>
      </c>
      <c r="F122" s="1133" t="s">
        <v>1312</v>
      </c>
      <c r="G122" s="1134">
        <v>2</v>
      </c>
      <c r="H122" s="1134">
        <v>46</v>
      </c>
      <c r="I122" s="1134">
        <v>92</v>
      </c>
      <c r="J122" s="1134" t="s">
        <v>11</v>
      </c>
    </row>
    <row r="123" spans="1:10" ht="15.75" thickBot="1" x14ac:dyDescent="0.3">
      <c r="A123" s="1017" t="s">
        <v>1313</v>
      </c>
      <c r="B123" s="1131" t="s">
        <v>1314</v>
      </c>
      <c r="C123" s="1131" t="s">
        <v>1315</v>
      </c>
      <c r="D123" s="1131"/>
      <c r="E123" s="1131" t="s">
        <v>10</v>
      </c>
      <c r="F123" s="1131" t="s">
        <v>1316</v>
      </c>
      <c r="G123" s="1132">
        <v>2</v>
      </c>
      <c r="H123" s="1132">
        <v>85</v>
      </c>
      <c r="I123" s="1132">
        <v>170</v>
      </c>
      <c r="J123" s="1132" t="s">
        <v>11</v>
      </c>
    </row>
    <row r="124" spans="1:10" ht="15.75" thickBot="1" x14ac:dyDescent="0.3">
      <c r="A124" s="1017">
        <v>144</v>
      </c>
      <c r="B124" s="1133" t="s">
        <v>1317</v>
      </c>
      <c r="C124" s="1133" t="s">
        <v>1318</v>
      </c>
      <c r="D124" s="1133"/>
      <c r="E124" s="1133" t="s">
        <v>280</v>
      </c>
      <c r="F124" s="1133" t="s">
        <v>1319</v>
      </c>
      <c r="G124" s="1134">
        <v>1</v>
      </c>
      <c r="H124" s="1134"/>
      <c r="I124" s="1134">
        <v>100</v>
      </c>
      <c r="J124" s="1134" t="s">
        <v>1144</v>
      </c>
    </row>
    <row r="125" spans="1:10" x14ac:dyDescent="0.25">
      <c r="A125" s="1135">
        <v>145</v>
      </c>
      <c r="B125" s="1140" t="s">
        <v>1320</v>
      </c>
      <c r="C125" s="1140" t="s">
        <v>1321</v>
      </c>
      <c r="D125" s="1140"/>
      <c r="E125" s="1140" t="s">
        <v>10</v>
      </c>
      <c r="F125" s="1140" t="s">
        <v>1322</v>
      </c>
      <c r="G125" s="1141">
        <v>1</v>
      </c>
      <c r="H125" s="1141">
        <v>49.9</v>
      </c>
      <c r="I125" s="1364">
        <v>97.9</v>
      </c>
      <c r="J125" s="1141" t="s">
        <v>11</v>
      </c>
    </row>
    <row r="126" spans="1:10" x14ac:dyDescent="0.25">
      <c r="A126" s="969">
        <v>146</v>
      </c>
      <c r="B126" s="1142" t="s">
        <v>1320</v>
      </c>
      <c r="C126" s="1142" t="s">
        <v>1321</v>
      </c>
      <c r="D126" s="1142"/>
      <c r="E126" s="1142" t="s">
        <v>10</v>
      </c>
      <c r="F126" s="1142" t="s">
        <v>1323</v>
      </c>
      <c r="G126" s="1143">
        <v>1</v>
      </c>
      <c r="H126" s="1143">
        <v>24</v>
      </c>
      <c r="I126" s="1365"/>
      <c r="J126" s="1143" t="s">
        <v>11</v>
      </c>
    </row>
    <row r="127" spans="1:10" ht="15.75" thickBot="1" x14ac:dyDescent="0.3">
      <c r="A127" s="979">
        <v>147</v>
      </c>
      <c r="B127" s="1144" t="s">
        <v>1320</v>
      </c>
      <c r="C127" s="1144" t="s">
        <v>1321</v>
      </c>
      <c r="D127" s="1144"/>
      <c r="E127" s="1144" t="s">
        <v>10</v>
      </c>
      <c r="F127" s="1144" t="s">
        <v>1324</v>
      </c>
      <c r="G127" s="1145">
        <v>1</v>
      </c>
      <c r="H127" s="1145">
        <v>24</v>
      </c>
      <c r="I127" s="1366"/>
      <c r="J127" s="1145" t="s">
        <v>11</v>
      </c>
    </row>
    <row r="128" spans="1:10" x14ac:dyDescent="0.25">
      <c r="A128" s="1135" t="s">
        <v>1325</v>
      </c>
      <c r="B128" s="1136" t="s">
        <v>1326</v>
      </c>
      <c r="C128" s="1136" t="s">
        <v>1327</v>
      </c>
      <c r="D128" s="1136"/>
      <c r="E128" s="1136" t="s">
        <v>10</v>
      </c>
      <c r="F128" s="1136" t="s">
        <v>1328</v>
      </c>
      <c r="G128" s="1137">
        <v>2</v>
      </c>
      <c r="H128" s="1137">
        <v>30</v>
      </c>
      <c r="I128" s="1362">
        <v>88</v>
      </c>
      <c r="J128" s="1137" t="s">
        <v>11</v>
      </c>
    </row>
    <row r="129" spans="1:10" ht="15.75" thickBot="1" x14ac:dyDescent="0.3">
      <c r="A129" s="979">
        <v>150</v>
      </c>
      <c r="B129" s="1138" t="s">
        <v>1326</v>
      </c>
      <c r="C129" s="1138" t="s">
        <v>1327</v>
      </c>
      <c r="D129" s="1138"/>
      <c r="E129" s="1138" t="s">
        <v>10</v>
      </c>
      <c r="F129" s="1138" t="s">
        <v>1329</v>
      </c>
      <c r="G129" s="1139">
        <v>1</v>
      </c>
      <c r="H129" s="1139">
        <v>28</v>
      </c>
      <c r="I129" s="1363"/>
      <c r="J129" s="1139" t="s">
        <v>11</v>
      </c>
    </row>
    <row r="130" spans="1:10" ht="15.75" thickBot="1" x14ac:dyDescent="0.3">
      <c r="A130" s="1017" t="s">
        <v>1330</v>
      </c>
      <c r="B130" s="1131" t="s">
        <v>1289</v>
      </c>
      <c r="C130" s="1131" t="s">
        <v>1290</v>
      </c>
      <c r="D130" s="1131"/>
      <c r="E130" s="1131" t="s">
        <v>10</v>
      </c>
      <c r="F130" s="1131" t="s">
        <v>1291</v>
      </c>
      <c r="G130" s="1132">
        <v>2</v>
      </c>
      <c r="H130" s="1132">
        <v>45</v>
      </c>
      <c r="I130" s="1132">
        <v>90</v>
      </c>
      <c r="J130" s="1132" t="s">
        <v>11</v>
      </c>
    </row>
    <row r="131" spans="1:10" x14ac:dyDescent="0.25">
      <c r="A131" s="1135">
        <v>153</v>
      </c>
      <c r="B131" s="1136" t="s">
        <v>1331</v>
      </c>
      <c r="C131" s="1136" t="s">
        <v>1332</v>
      </c>
      <c r="D131" s="1136"/>
      <c r="E131" s="1136" t="s">
        <v>10</v>
      </c>
      <c r="F131" s="1136" t="s">
        <v>1333</v>
      </c>
      <c r="G131" s="1137">
        <v>1</v>
      </c>
      <c r="H131" s="1137">
        <v>38</v>
      </c>
      <c r="I131" s="1362">
        <v>84</v>
      </c>
      <c r="J131" s="1137" t="s">
        <v>11</v>
      </c>
    </row>
    <row r="132" spans="1:10" x14ac:dyDescent="0.25">
      <c r="A132" s="969">
        <v>154</v>
      </c>
      <c r="B132" s="1146" t="s">
        <v>1331</v>
      </c>
      <c r="C132" s="1146" t="s">
        <v>1332</v>
      </c>
      <c r="D132" s="1146" t="s">
        <v>515</v>
      </c>
      <c r="E132" s="1146" t="s">
        <v>10</v>
      </c>
      <c r="F132" s="1146" t="s">
        <v>1334</v>
      </c>
      <c r="G132" s="1147">
        <v>1</v>
      </c>
      <c r="H132" s="1147">
        <v>22</v>
      </c>
      <c r="I132" s="1367"/>
      <c r="J132" s="1147" t="s">
        <v>11</v>
      </c>
    </row>
    <row r="133" spans="1:10" ht="15.75" thickBot="1" x14ac:dyDescent="0.3">
      <c r="A133" s="979">
        <v>155</v>
      </c>
      <c r="B133" s="1138" t="s">
        <v>1331</v>
      </c>
      <c r="C133" s="1138" t="s">
        <v>1332</v>
      </c>
      <c r="D133" s="1138" t="s">
        <v>515</v>
      </c>
      <c r="E133" s="1138" t="s">
        <v>10</v>
      </c>
      <c r="F133" s="1138" t="s">
        <v>1335</v>
      </c>
      <c r="G133" s="1139">
        <v>1</v>
      </c>
      <c r="H133" s="1139">
        <v>24</v>
      </c>
      <c r="I133" s="1363"/>
      <c r="J133" s="1139" t="s">
        <v>11</v>
      </c>
    </row>
    <row r="134" spans="1:10" x14ac:dyDescent="0.25">
      <c r="A134" s="1135">
        <v>156</v>
      </c>
      <c r="B134" s="1140" t="s">
        <v>1336</v>
      </c>
      <c r="C134" s="1140" t="s">
        <v>1337</v>
      </c>
      <c r="D134" s="1140"/>
      <c r="E134" s="1140" t="s">
        <v>10</v>
      </c>
      <c r="F134" s="1140" t="s">
        <v>1338</v>
      </c>
      <c r="G134" s="1141">
        <v>1</v>
      </c>
      <c r="H134" s="1141">
        <v>48</v>
      </c>
      <c r="I134" s="1364">
        <v>84</v>
      </c>
      <c r="J134" s="1141" t="s">
        <v>11</v>
      </c>
    </row>
    <row r="135" spans="1:10" x14ac:dyDescent="0.25">
      <c r="A135" s="969">
        <v>157</v>
      </c>
      <c r="B135" s="1142" t="s">
        <v>1336</v>
      </c>
      <c r="C135" s="1142" t="s">
        <v>1337</v>
      </c>
      <c r="D135" s="1142" t="s">
        <v>515</v>
      </c>
      <c r="E135" s="1142" t="s">
        <v>10</v>
      </c>
      <c r="F135" s="1142" t="s">
        <v>1339</v>
      </c>
      <c r="G135" s="1143">
        <v>1</v>
      </c>
      <c r="H135" s="1143">
        <v>22</v>
      </c>
      <c r="I135" s="1365"/>
      <c r="J135" s="1143" t="s">
        <v>11</v>
      </c>
    </row>
    <row r="136" spans="1:10" ht="15.75" thickBot="1" x14ac:dyDescent="0.3">
      <c r="A136" s="979">
        <v>158</v>
      </c>
      <c r="B136" s="1144" t="s">
        <v>1336</v>
      </c>
      <c r="C136" s="1144" t="s">
        <v>1340</v>
      </c>
      <c r="D136" s="1144" t="s">
        <v>515</v>
      </c>
      <c r="E136" s="1144" t="s">
        <v>10</v>
      </c>
      <c r="F136" s="1144" t="s">
        <v>1341</v>
      </c>
      <c r="G136" s="1145">
        <v>1</v>
      </c>
      <c r="H136" s="1145">
        <v>14</v>
      </c>
      <c r="I136" s="1366"/>
      <c r="J136" s="1145" t="s">
        <v>11</v>
      </c>
    </row>
    <row r="137" spans="1:10" x14ac:dyDescent="0.25">
      <c r="A137" s="1135">
        <v>159</v>
      </c>
      <c r="B137" s="1136" t="s">
        <v>1342</v>
      </c>
      <c r="C137" s="1136" t="s">
        <v>1343</v>
      </c>
      <c r="D137" s="1136"/>
      <c r="E137" s="1136" t="s">
        <v>10</v>
      </c>
      <c r="F137" s="1136" t="s">
        <v>1344</v>
      </c>
      <c r="G137" s="1137">
        <v>1</v>
      </c>
      <c r="H137" s="1137">
        <v>35</v>
      </c>
      <c r="I137" s="1362">
        <v>75</v>
      </c>
      <c r="J137" s="1137" t="s">
        <v>11</v>
      </c>
    </row>
    <row r="138" spans="1:10" x14ac:dyDescent="0.25">
      <c r="A138" s="969">
        <v>160</v>
      </c>
      <c r="B138" s="1146" t="s">
        <v>1342</v>
      </c>
      <c r="C138" s="1146" t="s">
        <v>1343</v>
      </c>
      <c r="D138" s="1146" t="s">
        <v>515</v>
      </c>
      <c r="E138" s="1146" t="s">
        <v>10</v>
      </c>
      <c r="F138" s="1146" t="s">
        <v>1334</v>
      </c>
      <c r="G138" s="1147">
        <v>1</v>
      </c>
      <c r="H138" s="1147">
        <v>22</v>
      </c>
      <c r="I138" s="1367"/>
      <c r="J138" s="1147" t="s">
        <v>11</v>
      </c>
    </row>
    <row r="139" spans="1:10" ht="15.75" thickBot="1" x14ac:dyDescent="0.3">
      <c r="A139" s="979">
        <v>161</v>
      </c>
      <c r="B139" s="1138" t="s">
        <v>1342</v>
      </c>
      <c r="C139" s="1138" t="s">
        <v>1343</v>
      </c>
      <c r="D139" s="1138" t="s">
        <v>515</v>
      </c>
      <c r="E139" s="1138" t="s">
        <v>10</v>
      </c>
      <c r="F139" s="1138" t="s">
        <v>46</v>
      </c>
      <c r="G139" s="1139">
        <v>1</v>
      </c>
      <c r="H139" s="1139">
        <v>18</v>
      </c>
      <c r="I139" s="1363"/>
      <c r="J139" s="1139" t="s">
        <v>11</v>
      </c>
    </row>
    <row r="140" spans="1:10" x14ac:dyDescent="0.25">
      <c r="A140" s="1135">
        <v>162</v>
      </c>
      <c r="B140" s="1140" t="s">
        <v>1345</v>
      </c>
      <c r="C140" s="1140" t="s">
        <v>1346</v>
      </c>
      <c r="D140" s="1140"/>
      <c r="E140" s="1140" t="s">
        <v>10</v>
      </c>
      <c r="F140" s="1140" t="s">
        <v>983</v>
      </c>
      <c r="G140" s="1141">
        <v>1</v>
      </c>
      <c r="H140" s="1141">
        <v>24</v>
      </c>
      <c r="I140" s="1364">
        <v>74</v>
      </c>
      <c r="J140" s="1141" t="s">
        <v>0</v>
      </c>
    </row>
    <row r="141" spans="1:10" ht="15.75" thickBot="1" x14ac:dyDescent="0.3">
      <c r="A141" s="979">
        <v>163</v>
      </c>
      <c r="B141" s="1144" t="s">
        <v>1345</v>
      </c>
      <c r="C141" s="1144" t="s">
        <v>1346</v>
      </c>
      <c r="D141" s="1144"/>
      <c r="E141" s="1144" t="s">
        <v>10</v>
      </c>
      <c r="F141" s="1144" t="s">
        <v>1347</v>
      </c>
      <c r="G141" s="1145">
        <v>1</v>
      </c>
      <c r="H141" s="1145">
        <v>50</v>
      </c>
      <c r="I141" s="1366"/>
      <c r="J141" s="1145" t="s">
        <v>1269</v>
      </c>
    </row>
    <row r="142" spans="1:10" x14ac:dyDescent="0.25">
      <c r="A142" s="1135">
        <v>164</v>
      </c>
      <c r="B142" s="1136" t="s">
        <v>1348</v>
      </c>
      <c r="C142" s="1136" t="s">
        <v>1349</v>
      </c>
      <c r="D142" s="1136"/>
      <c r="E142" s="1136" t="s">
        <v>10</v>
      </c>
      <c r="F142" s="1136" t="s">
        <v>1328</v>
      </c>
      <c r="G142" s="1137">
        <v>1</v>
      </c>
      <c r="H142" s="1137">
        <v>30</v>
      </c>
      <c r="I142" s="1362">
        <v>74</v>
      </c>
      <c r="J142" s="1137" t="s">
        <v>11</v>
      </c>
    </row>
    <row r="143" spans="1:10" x14ac:dyDescent="0.25">
      <c r="A143" s="969">
        <v>165</v>
      </c>
      <c r="B143" s="1146" t="s">
        <v>1348</v>
      </c>
      <c r="C143" s="1146" t="s">
        <v>1349</v>
      </c>
      <c r="D143" s="1146"/>
      <c r="E143" s="1146" t="s">
        <v>10</v>
      </c>
      <c r="F143" s="1146" t="s">
        <v>1338</v>
      </c>
      <c r="G143" s="1147">
        <v>1</v>
      </c>
      <c r="H143" s="1147">
        <v>22</v>
      </c>
      <c r="I143" s="1367"/>
      <c r="J143" s="1147" t="s">
        <v>11</v>
      </c>
    </row>
    <row r="144" spans="1:10" ht="15.75" thickBot="1" x14ac:dyDescent="0.3">
      <c r="A144" s="979">
        <v>166</v>
      </c>
      <c r="B144" s="1138" t="s">
        <v>1348</v>
      </c>
      <c r="C144" s="1138" t="s">
        <v>1349</v>
      </c>
      <c r="D144" s="1138"/>
      <c r="E144" s="1138" t="s">
        <v>10</v>
      </c>
      <c r="F144" s="1138" t="s">
        <v>1338</v>
      </c>
      <c r="G144" s="1139">
        <v>1</v>
      </c>
      <c r="H144" s="1139">
        <v>22</v>
      </c>
      <c r="I144" s="1363"/>
      <c r="J144" s="1139" t="s">
        <v>11</v>
      </c>
    </row>
    <row r="145" spans="1:11" x14ac:dyDescent="0.25">
      <c r="A145" s="1135">
        <v>167</v>
      </c>
      <c r="B145" s="1140" t="s">
        <v>1350</v>
      </c>
      <c r="C145" s="1140" t="s">
        <v>1351</v>
      </c>
      <c r="D145" s="1140"/>
      <c r="E145" s="1140" t="s">
        <v>10</v>
      </c>
      <c r="F145" s="1140" t="s">
        <v>1352</v>
      </c>
      <c r="G145" s="1141">
        <v>1</v>
      </c>
      <c r="H145" s="1141">
        <v>49</v>
      </c>
      <c r="I145" s="1364">
        <v>73</v>
      </c>
      <c r="J145" s="1141" t="s">
        <v>11</v>
      </c>
    </row>
    <row r="146" spans="1:11" ht="15.75" thickBot="1" x14ac:dyDescent="0.3">
      <c r="A146" s="979">
        <v>168</v>
      </c>
      <c r="B146" s="1144" t="s">
        <v>1350</v>
      </c>
      <c r="C146" s="1144" t="s">
        <v>1351</v>
      </c>
      <c r="D146" s="1144" t="s">
        <v>515</v>
      </c>
      <c r="E146" s="1144" t="s">
        <v>10</v>
      </c>
      <c r="F146" s="1144" t="s">
        <v>1353</v>
      </c>
      <c r="G146" s="1145">
        <v>1</v>
      </c>
      <c r="H146" s="1145">
        <v>24</v>
      </c>
      <c r="I146" s="1366"/>
      <c r="J146" s="1145" t="s">
        <v>11</v>
      </c>
    </row>
    <row r="147" spans="1:11" x14ac:dyDescent="0.25">
      <c r="A147" s="1135">
        <v>169</v>
      </c>
      <c r="B147" s="1148" t="s">
        <v>1354</v>
      </c>
      <c r="C147" s="1149" t="s">
        <v>1355</v>
      </c>
      <c r="D147" s="1150"/>
      <c r="E147" s="1149" t="s">
        <v>10</v>
      </c>
      <c r="F147" s="1149" t="s">
        <v>1356</v>
      </c>
      <c r="G147" s="1151">
        <v>1</v>
      </c>
      <c r="H147" s="1151">
        <v>49.5</v>
      </c>
      <c r="I147" s="1368">
        <v>131.5</v>
      </c>
      <c r="J147" s="1152" t="s">
        <v>11</v>
      </c>
    </row>
    <row r="148" spans="1:11" x14ac:dyDescent="0.25">
      <c r="A148" s="969">
        <v>170</v>
      </c>
      <c r="B148" s="1153" t="s">
        <v>1354</v>
      </c>
      <c r="C148" s="1154" t="s">
        <v>1357</v>
      </c>
      <c r="D148" s="1155"/>
      <c r="E148" s="1154" t="s">
        <v>10</v>
      </c>
      <c r="F148" s="1154" t="s">
        <v>1358</v>
      </c>
      <c r="G148" s="1156">
        <v>1</v>
      </c>
      <c r="H148" s="1156">
        <v>22</v>
      </c>
      <c r="I148" s="1369"/>
      <c r="J148" s="1157" t="s">
        <v>11</v>
      </c>
    </row>
    <row r="149" spans="1:11" x14ac:dyDescent="0.25">
      <c r="A149" s="969">
        <v>171</v>
      </c>
      <c r="B149" s="1153" t="s">
        <v>1354</v>
      </c>
      <c r="C149" s="1154" t="s">
        <v>1355</v>
      </c>
      <c r="D149" s="1155" t="s">
        <v>515</v>
      </c>
      <c r="E149" s="1154" t="s">
        <v>10</v>
      </c>
      <c r="F149" s="1154" t="s">
        <v>1338</v>
      </c>
      <c r="G149" s="1156">
        <v>1</v>
      </c>
      <c r="H149" s="1156">
        <v>20</v>
      </c>
      <c r="I149" s="1369"/>
      <c r="J149" s="1157" t="s">
        <v>11</v>
      </c>
    </row>
    <row r="150" spans="1:11" x14ac:dyDescent="0.25">
      <c r="A150" s="969">
        <v>172</v>
      </c>
      <c r="B150" s="1153" t="s">
        <v>1354</v>
      </c>
      <c r="C150" s="1154" t="s">
        <v>1355</v>
      </c>
      <c r="D150" s="1155" t="s">
        <v>515</v>
      </c>
      <c r="E150" s="1154" t="s">
        <v>10</v>
      </c>
      <c r="F150" s="1154" t="s">
        <v>1338</v>
      </c>
      <c r="G150" s="1156">
        <v>1</v>
      </c>
      <c r="H150" s="1156">
        <v>20</v>
      </c>
      <c r="I150" s="1369"/>
      <c r="J150" s="1157" t="s">
        <v>11</v>
      </c>
    </row>
    <row r="151" spans="1:11" ht="15.75" thickBot="1" x14ac:dyDescent="0.3">
      <c r="A151" s="979">
        <v>173</v>
      </c>
      <c r="B151" s="1158" t="s">
        <v>1354</v>
      </c>
      <c r="C151" s="1159" t="s">
        <v>1355</v>
      </c>
      <c r="D151" s="1160" t="s">
        <v>515</v>
      </c>
      <c r="E151" s="1159" t="s">
        <v>10</v>
      </c>
      <c r="F151" s="1159" t="s">
        <v>1338</v>
      </c>
      <c r="G151" s="1161">
        <v>1</v>
      </c>
      <c r="H151" s="1161">
        <v>20</v>
      </c>
      <c r="I151" s="1370"/>
      <c r="J151" s="1162" t="s">
        <v>11</v>
      </c>
    </row>
    <row r="152" spans="1:11" x14ac:dyDescent="0.25">
      <c r="A152" s="1135" t="s">
        <v>1359</v>
      </c>
      <c r="B152" s="1163" t="s">
        <v>1360</v>
      </c>
      <c r="C152" s="1164" t="s">
        <v>1361</v>
      </c>
      <c r="D152" s="1140" t="s">
        <v>1362</v>
      </c>
      <c r="E152" s="1164" t="s">
        <v>10</v>
      </c>
      <c r="F152" s="1164" t="s">
        <v>1363</v>
      </c>
      <c r="G152" s="1165">
        <v>2</v>
      </c>
      <c r="H152" s="1165">
        <v>60</v>
      </c>
      <c r="I152" s="1353">
        <v>130</v>
      </c>
      <c r="J152" s="1141" t="s">
        <v>11</v>
      </c>
    </row>
    <row r="153" spans="1:11" x14ac:dyDescent="0.25">
      <c r="A153" s="969">
        <v>176</v>
      </c>
      <c r="B153" s="1166" t="s">
        <v>1360</v>
      </c>
      <c r="C153" s="1167" t="s">
        <v>1361</v>
      </c>
      <c r="D153" s="1142" t="s">
        <v>1364</v>
      </c>
      <c r="E153" s="1167" t="s">
        <v>10</v>
      </c>
      <c r="F153" s="1167" t="s">
        <v>1365</v>
      </c>
      <c r="G153" s="1168">
        <v>1</v>
      </c>
      <c r="H153" s="1168">
        <v>24</v>
      </c>
      <c r="I153" s="1354"/>
      <c r="J153" s="1143" t="s">
        <v>11</v>
      </c>
    </row>
    <row r="154" spans="1:11" x14ac:dyDescent="0.25">
      <c r="A154" s="969">
        <v>177</v>
      </c>
      <c r="B154" s="1166" t="s">
        <v>1360</v>
      </c>
      <c r="C154" s="1167" t="s">
        <v>1361</v>
      </c>
      <c r="D154" s="1142" t="s">
        <v>515</v>
      </c>
      <c r="E154" s="1167" t="s">
        <v>10</v>
      </c>
      <c r="F154" s="1167" t="s">
        <v>939</v>
      </c>
      <c r="G154" s="1168">
        <v>1</v>
      </c>
      <c r="H154" s="1168">
        <v>24</v>
      </c>
      <c r="I154" s="1354"/>
      <c r="J154" s="1143" t="s">
        <v>11</v>
      </c>
    </row>
    <row r="155" spans="1:11" ht="15.75" thickBot="1" x14ac:dyDescent="0.3">
      <c r="A155" s="979">
        <v>178</v>
      </c>
      <c r="B155" s="1169" t="s">
        <v>1360</v>
      </c>
      <c r="C155" s="1170" t="s">
        <v>1366</v>
      </c>
      <c r="D155" s="1144" t="s">
        <v>515</v>
      </c>
      <c r="E155" s="1170" t="s">
        <v>10</v>
      </c>
      <c r="F155" s="1170" t="s">
        <v>1367</v>
      </c>
      <c r="G155" s="1171">
        <v>1</v>
      </c>
      <c r="H155" s="1171">
        <v>22</v>
      </c>
      <c r="I155" s="1355"/>
      <c r="J155" s="1145" t="s">
        <v>11</v>
      </c>
    </row>
    <row r="158" spans="1:11" ht="15.75" thickBot="1" x14ac:dyDescent="0.3"/>
    <row r="159" spans="1:11" ht="16.5" thickTop="1" thickBot="1" x14ac:dyDescent="0.3">
      <c r="A159" s="601" t="s">
        <v>260</v>
      </c>
      <c r="B159" s="1340" t="s">
        <v>261</v>
      </c>
      <c r="C159" s="1342"/>
      <c r="D159" s="1340" t="s">
        <v>262</v>
      </c>
      <c r="E159" s="1341"/>
      <c r="F159" s="1341"/>
      <c r="G159" s="1341"/>
      <c r="H159" s="1341"/>
      <c r="I159" s="1341"/>
      <c r="J159" s="1341"/>
      <c r="K159" s="1342"/>
    </row>
    <row r="160" spans="1:11" ht="15.75" thickTop="1" x14ac:dyDescent="0.25">
      <c r="A160" s="602"/>
      <c r="B160" s="603" t="s">
        <v>820</v>
      </c>
      <c r="C160" s="604" t="s">
        <v>264</v>
      </c>
      <c r="D160" s="1350" t="s">
        <v>265</v>
      </c>
      <c r="E160" s="1351"/>
      <c r="F160" s="1352" t="s">
        <v>266</v>
      </c>
      <c r="G160" s="1345"/>
      <c r="H160" s="1345"/>
      <c r="I160" s="1346"/>
      <c r="J160" s="605" t="s">
        <v>267</v>
      </c>
      <c r="K160" s="604" t="s">
        <v>268</v>
      </c>
    </row>
    <row r="161" spans="1:11" x14ac:dyDescent="0.25">
      <c r="A161" s="602"/>
      <c r="B161" s="606" t="s">
        <v>821</v>
      </c>
      <c r="C161" s="607" t="s">
        <v>10</v>
      </c>
      <c r="D161" s="1329" t="s">
        <v>270</v>
      </c>
      <c r="E161" s="1330"/>
      <c r="F161" s="1347" t="s">
        <v>271</v>
      </c>
      <c r="G161" s="1331"/>
      <c r="H161" s="1331"/>
      <c r="I161" s="1332"/>
      <c r="J161" s="608" t="s">
        <v>272</v>
      </c>
      <c r="K161" s="607" t="s">
        <v>273</v>
      </c>
    </row>
    <row r="162" spans="1:11" x14ac:dyDescent="0.25">
      <c r="A162" s="602"/>
      <c r="B162" s="606" t="s">
        <v>274</v>
      </c>
      <c r="C162" s="607" t="s">
        <v>275</v>
      </c>
      <c r="D162" s="1329" t="s">
        <v>276</v>
      </c>
      <c r="E162" s="1330"/>
      <c r="F162" s="1347" t="s">
        <v>276</v>
      </c>
      <c r="G162" s="1331"/>
      <c r="H162" s="1331"/>
      <c r="I162" s="1332"/>
      <c r="J162" s="608" t="s">
        <v>278</v>
      </c>
      <c r="K162" s="607" t="s">
        <v>0</v>
      </c>
    </row>
    <row r="163" spans="1:11" x14ac:dyDescent="0.25">
      <c r="A163" s="602"/>
      <c r="B163" s="606" t="s">
        <v>279</v>
      </c>
      <c r="C163" s="607" t="s">
        <v>280</v>
      </c>
      <c r="D163" s="1329" t="s">
        <v>822</v>
      </c>
      <c r="E163" s="1330"/>
      <c r="F163" s="1347" t="s">
        <v>11</v>
      </c>
      <c r="G163" s="1331"/>
      <c r="H163" s="1331"/>
      <c r="I163" s="1332"/>
      <c r="J163" s="608" t="s">
        <v>3</v>
      </c>
      <c r="K163" s="607" t="s">
        <v>3</v>
      </c>
    </row>
    <row r="164" spans="1:11" ht="15.75" thickBot="1" x14ac:dyDescent="0.3">
      <c r="A164" s="602"/>
      <c r="B164" s="1172"/>
      <c r="C164" s="610"/>
      <c r="D164" s="1337" t="s">
        <v>282</v>
      </c>
      <c r="E164" s="1338"/>
      <c r="F164" s="1338" t="s">
        <v>283</v>
      </c>
      <c r="G164" s="1338"/>
      <c r="H164" s="1338"/>
      <c r="I164" s="1339"/>
      <c r="J164" s="611"/>
      <c r="K164" s="610"/>
    </row>
    <row r="165" spans="1:11" ht="16.5" thickTop="1" thickBot="1" x14ac:dyDescent="0.3">
      <c r="A165" s="602"/>
      <c r="B165" s="601" t="s">
        <v>284</v>
      </c>
      <c r="C165" s="601"/>
      <c r="D165" s="456"/>
      <c r="E165" s="456"/>
      <c r="F165" s="456"/>
      <c r="G165" s="1340" t="s">
        <v>285</v>
      </c>
      <c r="H165" s="1341"/>
      <c r="I165" s="1341"/>
      <c r="J165" s="1341"/>
      <c r="K165" s="1342"/>
    </row>
    <row r="166" spans="1:11" ht="15.75" thickTop="1" x14ac:dyDescent="0.25">
      <c r="A166" s="456"/>
      <c r="B166" s="456" t="s">
        <v>286</v>
      </c>
      <c r="C166" s="456"/>
      <c r="D166" s="456"/>
      <c r="E166" s="456"/>
      <c r="F166" s="456"/>
      <c r="G166" s="1343" t="s">
        <v>287</v>
      </c>
      <c r="H166" s="1344"/>
      <c r="I166" s="1345" t="s">
        <v>288</v>
      </c>
      <c r="J166" s="1345"/>
      <c r="K166" s="1346"/>
    </row>
    <row r="167" spans="1:11" x14ac:dyDescent="0.25">
      <c r="A167" s="456"/>
      <c r="B167" s="456"/>
      <c r="C167" s="456"/>
      <c r="D167" s="456"/>
      <c r="E167" s="456"/>
      <c r="F167" s="456"/>
      <c r="G167" s="1329" t="s">
        <v>289</v>
      </c>
      <c r="H167" s="1330"/>
      <c r="I167" s="1331" t="s">
        <v>290</v>
      </c>
      <c r="J167" s="1331"/>
      <c r="K167" s="1332"/>
    </row>
    <row r="168" spans="1:11" x14ac:dyDescent="0.25">
      <c r="A168" s="456"/>
      <c r="B168" s="601" t="s">
        <v>291</v>
      </c>
      <c r="C168" s="456"/>
      <c r="D168" s="456"/>
      <c r="E168" s="456"/>
      <c r="F168" s="456"/>
      <c r="G168" s="1329" t="s">
        <v>292</v>
      </c>
      <c r="H168" s="1330"/>
      <c r="I168" s="1331" t="s">
        <v>293</v>
      </c>
      <c r="J168" s="1331"/>
      <c r="K168" s="1332"/>
    </row>
    <row r="169" spans="1:11" ht="15.75" thickBot="1" x14ac:dyDescent="0.3">
      <c r="A169" s="456"/>
      <c r="B169" s="456" t="s">
        <v>294</v>
      </c>
      <c r="C169" s="456"/>
      <c r="D169" s="456"/>
      <c r="E169" s="456"/>
      <c r="F169" s="456"/>
      <c r="G169" s="1333" t="s">
        <v>295</v>
      </c>
      <c r="H169" s="1334"/>
      <c r="I169" s="1335" t="s">
        <v>296</v>
      </c>
      <c r="J169" s="1335"/>
      <c r="K169" s="1336"/>
    </row>
    <row r="170" spans="1:11" ht="15.75" thickTop="1" x14ac:dyDescent="0.25">
      <c r="A170" s="456"/>
      <c r="B170" s="456"/>
      <c r="C170" s="456"/>
      <c r="D170" s="456"/>
      <c r="E170" s="456"/>
      <c r="F170" s="456"/>
      <c r="G170" s="456"/>
      <c r="H170" s="612"/>
      <c r="I170" s="456"/>
      <c r="J170" s="456"/>
      <c r="K170" s="456"/>
    </row>
    <row r="171" spans="1:11" x14ac:dyDescent="0.25">
      <c r="A171" s="456"/>
      <c r="B171" s="601" t="s">
        <v>297</v>
      </c>
      <c r="C171" s="601"/>
      <c r="D171" s="456"/>
      <c r="E171" s="456"/>
      <c r="F171" s="456"/>
      <c r="G171" s="456"/>
      <c r="H171" s="612"/>
      <c r="I171" s="456"/>
      <c r="J171" s="456"/>
      <c r="K171" s="456"/>
    </row>
    <row r="172" spans="1:11" x14ac:dyDescent="0.25">
      <c r="A172" s="456"/>
      <c r="B172" s="456" t="s">
        <v>298</v>
      </c>
      <c r="C172" s="456"/>
      <c r="D172" s="456"/>
      <c r="E172" s="456"/>
      <c r="F172" s="456"/>
      <c r="G172" s="456"/>
      <c r="H172" s="612"/>
      <c r="I172" s="456"/>
      <c r="J172" s="456"/>
      <c r="K172" s="456"/>
    </row>
    <row r="173" spans="1:11" x14ac:dyDescent="0.25">
      <c r="A173" s="456"/>
      <c r="B173" s="601" t="s">
        <v>299</v>
      </c>
      <c r="C173" s="456"/>
      <c r="D173" s="456"/>
      <c r="E173" s="456"/>
      <c r="F173" s="456"/>
      <c r="G173" s="456"/>
      <c r="H173" s="612"/>
      <c r="I173" s="456"/>
      <c r="J173" s="456"/>
      <c r="K173" s="456"/>
    </row>
  </sheetData>
  <mergeCells count="33">
    <mergeCell ref="I152:I155"/>
    <mergeCell ref="A1:J3"/>
    <mergeCell ref="I113:I114"/>
    <mergeCell ref="I125:I127"/>
    <mergeCell ref="I128:I129"/>
    <mergeCell ref="I131:I133"/>
    <mergeCell ref="I134:I136"/>
    <mergeCell ref="I137:I139"/>
    <mergeCell ref="I140:I141"/>
    <mergeCell ref="I142:I144"/>
    <mergeCell ref="I145:I146"/>
    <mergeCell ref="I147:I151"/>
    <mergeCell ref="B159:C159"/>
    <mergeCell ref="D159:K159"/>
    <mergeCell ref="D160:E160"/>
    <mergeCell ref="F160:I160"/>
    <mergeCell ref="D161:E161"/>
    <mergeCell ref="F161:I161"/>
    <mergeCell ref="D162:E162"/>
    <mergeCell ref="F162:I162"/>
    <mergeCell ref="D163:E163"/>
    <mergeCell ref="F163:I163"/>
    <mergeCell ref="D164:E164"/>
    <mergeCell ref="F164:I164"/>
    <mergeCell ref="G169:H169"/>
    <mergeCell ref="I169:K169"/>
    <mergeCell ref="G165:K165"/>
    <mergeCell ref="G166:H166"/>
    <mergeCell ref="I166:K166"/>
    <mergeCell ref="G167:H167"/>
    <mergeCell ref="I167:K167"/>
    <mergeCell ref="G168:H168"/>
    <mergeCell ref="I168:K168"/>
  </mergeCells>
  <pageMargins left="0.70866141732283472" right="0.70866141732283472" top="0.78740157480314965" bottom="0.78740157480314965" header="0.31496062992125984" footer="0.31496062992125984"/>
  <pageSetup paperSize="8" scale="8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82"/>
  <sheetViews>
    <sheetView topLeftCell="A43" zoomScale="90" zoomScaleNormal="90" workbookViewId="0">
      <selection sqref="A1:L181"/>
    </sheetView>
  </sheetViews>
  <sheetFormatPr defaultColWidth="9.140625" defaultRowHeight="15" x14ac:dyDescent="0.25"/>
  <cols>
    <col min="1" max="1" width="10" style="255" customWidth="1"/>
    <col min="2" max="2" width="18" style="956" customWidth="1"/>
    <col min="3" max="3" width="59.140625" style="718" customWidth="1"/>
    <col min="4" max="4" width="14.7109375" style="957" customWidth="1"/>
    <col min="5" max="5" width="40.85546875" style="718" customWidth="1"/>
    <col min="6" max="6" width="16.7109375" style="958" customWidth="1"/>
    <col min="7" max="10" width="11.7109375" style="958" customWidth="1"/>
    <col min="11" max="11" width="29.5703125" style="955" customWidth="1"/>
    <col min="12" max="12" width="22" style="956" customWidth="1"/>
    <col min="13" max="13" width="19.28515625" style="262" customWidth="1"/>
    <col min="14" max="16384" width="9.140625" style="262"/>
  </cols>
  <sheetData>
    <row r="1" spans="1:12" ht="28.5" customHeight="1" x14ac:dyDescent="0.35">
      <c r="A1" s="1371" t="s">
        <v>1434</v>
      </c>
      <c r="B1" s="1371"/>
      <c r="C1" s="1371"/>
      <c r="D1" s="1371"/>
      <c r="E1" s="1371"/>
      <c r="F1" s="1371"/>
      <c r="G1" s="1371"/>
      <c r="H1" s="1371"/>
      <c r="I1" s="1371"/>
      <c r="J1" s="1371"/>
      <c r="K1" s="1371"/>
      <c r="L1" s="1371"/>
    </row>
    <row r="2" spans="1:12" x14ac:dyDescent="0.25">
      <c r="A2" s="617"/>
      <c r="B2" s="618"/>
      <c r="C2" s="618"/>
      <c r="D2" s="619"/>
      <c r="E2" s="618"/>
      <c r="F2" s="620"/>
      <c r="G2" s="620"/>
      <c r="H2" s="620"/>
      <c r="I2" s="620"/>
      <c r="J2" s="620"/>
      <c r="K2" s="621"/>
      <c r="L2" s="618"/>
    </row>
    <row r="3" spans="1:12" ht="27" customHeight="1" x14ac:dyDescent="0.2">
      <c r="A3" s="1372" t="s">
        <v>823</v>
      </c>
      <c r="B3" s="1372"/>
      <c r="C3" s="1372"/>
      <c r="D3" s="1372"/>
      <c r="E3" s="1372"/>
      <c r="F3" s="1372"/>
      <c r="G3" s="1372"/>
      <c r="H3" s="1372"/>
      <c r="I3" s="1372"/>
      <c r="J3" s="1372"/>
      <c r="K3" s="1372"/>
      <c r="L3" s="1372"/>
    </row>
    <row r="4" spans="1:12" x14ac:dyDescent="0.25">
      <c r="A4" s="622"/>
      <c r="B4" s="623"/>
      <c r="C4" s="623"/>
      <c r="D4" s="624"/>
      <c r="E4" s="623"/>
      <c r="F4" s="625"/>
      <c r="G4" s="626"/>
      <c r="H4" s="626"/>
      <c r="I4" s="627"/>
      <c r="J4" s="628"/>
      <c r="K4" s="629"/>
      <c r="L4" s="623"/>
    </row>
    <row r="5" spans="1:12" x14ac:dyDescent="0.2">
      <c r="A5" s="630" t="s">
        <v>824</v>
      </c>
      <c r="B5" s="630"/>
      <c r="C5" s="630"/>
      <c r="D5" s="624"/>
      <c r="E5" s="623"/>
      <c r="F5" s="625"/>
      <c r="G5" s="626"/>
      <c r="H5" s="626"/>
      <c r="I5" s="627"/>
      <c r="J5" s="628"/>
      <c r="K5" s="629"/>
      <c r="L5" s="623"/>
    </row>
    <row r="6" spans="1:12" x14ac:dyDescent="0.25">
      <c r="A6" s="631"/>
      <c r="B6" s="632"/>
      <c r="C6" s="633"/>
      <c r="D6" s="634"/>
      <c r="E6" s="633"/>
      <c r="F6" s="635"/>
      <c r="G6" s="635"/>
      <c r="H6" s="635"/>
      <c r="I6" s="627"/>
      <c r="J6" s="627"/>
      <c r="K6" s="636"/>
      <c r="L6" s="632"/>
    </row>
    <row r="7" spans="1:12" x14ac:dyDescent="0.25">
      <c r="A7" s="637" t="s">
        <v>13</v>
      </c>
      <c r="B7" s="637"/>
      <c r="C7" s="637"/>
      <c r="D7" s="637"/>
      <c r="E7" s="633"/>
      <c r="F7" s="635"/>
      <c r="G7" s="635"/>
      <c r="H7" s="635"/>
      <c r="I7" s="627"/>
      <c r="J7" s="627"/>
      <c r="K7" s="636"/>
      <c r="L7" s="632"/>
    </row>
    <row r="8" spans="1:12" x14ac:dyDescent="0.25">
      <c r="A8" s="622"/>
      <c r="B8" s="638"/>
      <c r="C8" s="639"/>
      <c r="D8" s="638"/>
      <c r="E8" s="639"/>
      <c r="F8" s="640"/>
      <c r="G8" s="640"/>
      <c r="H8" s="640"/>
      <c r="I8" s="640"/>
      <c r="J8" s="640"/>
      <c r="K8" s="641"/>
      <c r="L8" s="638"/>
    </row>
    <row r="9" spans="1:12" ht="28.9" customHeight="1" x14ac:dyDescent="0.25">
      <c r="A9" s="642" t="s">
        <v>4</v>
      </c>
      <c r="B9" s="643" t="s">
        <v>1</v>
      </c>
      <c r="C9" s="643" t="s">
        <v>12</v>
      </c>
      <c r="D9" s="644" t="s">
        <v>5</v>
      </c>
      <c r="E9" s="643" t="s">
        <v>6</v>
      </c>
      <c r="F9" s="645" t="s">
        <v>7</v>
      </c>
      <c r="G9" s="645" t="s">
        <v>212</v>
      </c>
      <c r="H9" s="645" t="s">
        <v>213</v>
      </c>
      <c r="I9" s="645" t="s">
        <v>8</v>
      </c>
      <c r="J9" s="645" t="s">
        <v>9</v>
      </c>
      <c r="K9" s="646" t="s">
        <v>825</v>
      </c>
      <c r="L9" s="647" t="s">
        <v>2</v>
      </c>
    </row>
    <row r="10" spans="1:12" ht="29.45" customHeight="1" x14ac:dyDescent="0.25">
      <c r="A10" s="648">
        <v>1</v>
      </c>
      <c r="B10" s="649" t="s">
        <v>826</v>
      </c>
      <c r="C10" s="650" t="s">
        <v>827</v>
      </c>
      <c r="D10" s="651" t="s">
        <v>10</v>
      </c>
      <c r="E10" s="652" t="s">
        <v>49</v>
      </c>
      <c r="F10" s="653">
        <v>1</v>
      </c>
      <c r="G10" s="653">
        <v>212</v>
      </c>
      <c r="H10" s="654">
        <f t="shared" ref="H10" si="0">SUM(G10:G11)</f>
        <v>424</v>
      </c>
      <c r="I10" s="653" t="s">
        <v>306</v>
      </c>
      <c r="J10" s="653" t="s">
        <v>15</v>
      </c>
      <c r="K10" s="655"/>
      <c r="L10" s="656" t="s">
        <v>828</v>
      </c>
    </row>
    <row r="11" spans="1:12" ht="30.6" customHeight="1" thickBot="1" x14ac:dyDescent="0.3">
      <c r="A11" s="657">
        <v>2</v>
      </c>
      <c r="B11" s="658" t="s">
        <v>826</v>
      </c>
      <c r="C11" s="659" t="s">
        <v>827</v>
      </c>
      <c r="D11" s="660" t="s">
        <v>10</v>
      </c>
      <c r="E11" s="661" t="s">
        <v>49</v>
      </c>
      <c r="F11" s="662">
        <v>1</v>
      </c>
      <c r="G11" s="662">
        <v>212</v>
      </c>
      <c r="H11" s="663"/>
      <c r="I11" s="662" t="s">
        <v>306</v>
      </c>
      <c r="J11" s="662" t="s">
        <v>15</v>
      </c>
      <c r="K11" s="664"/>
      <c r="L11" s="665" t="s">
        <v>828</v>
      </c>
    </row>
    <row r="12" spans="1:12" x14ac:dyDescent="0.2">
      <c r="A12" s="666">
        <v>3</v>
      </c>
      <c r="B12" s="667" t="s">
        <v>826</v>
      </c>
      <c r="C12" s="668" t="s">
        <v>829</v>
      </c>
      <c r="D12" s="669" t="s">
        <v>830</v>
      </c>
      <c r="E12" s="670" t="s">
        <v>831</v>
      </c>
      <c r="F12" s="667">
        <v>1</v>
      </c>
      <c r="G12" s="667">
        <v>205</v>
      </c>
      <c r="H12" s="671">
        <f>SUM(G12:G13)</f>
        <v>410</v>
      </c>
      <c r="I12" s="667" t="s">
        <v>11</v>
      </c>
      <c r="J12" s="667"/>
      <c r="K12" s="672"/>
      <c r="L12" s="673"/>
    </row>
    <row r="13" spans="1:12" ht="15.75" thickBot="1" x14ac:dyDescent="0.25">
      <c r="A13" s="657">
        <v>4</v>
      </c>
      <c r="B13" s="658" t="s">
        <v>826</v>
      </c>
      <c r="C13" s="659" t="s">
        <v>829</v>
      </c>
      <c r="D13" s="674" t="s">
        <v>830</v>
      </c>
      <c r="E13" s="675" t="s">
        <v>831</v>
      </c>
      <c r="F13" s="658">
        <v>1</v>
      </c>
      <c r="G13" s="658">
        <v>205</v>
      </c>
      <c r="H13" s="676"/>
      <c r="I13" s="658" t="s">
        <v>11</v>
      </c>
      <c r="J13" s="658"/>
      <c r="K13" s="677"/>
      <c r="L13" s="678"/>
    </row>
    <row r="14" spans="1:12" x14ac:dyDescent="0.25">
      <c r="A14" s="666">
        <v>5</v>
      </c>
      <c r="B14" s="679" t="s">
        <v>826</v>
      </c>
      <c r="C14" s="668" t="s">
        <v>832</v>
      </c>
      <c r="D14" s="680" t="s">
        <v>10</v>
      </c>
      <c r="E14" s="681" t="s">
        <v>833</v>
      </c>
      <c r="F14" s="682">
        <v>1</v>
      </c>
      <c r="G14" s="682">
        <v>1120</v>
      </c>
      <c r="H14" s="683">
        <f>SUM(G14:G16)</f>
        <v>3360</v>
      </c>
      <c r="I14" s="682" t="s">
        <v>11</v>
      </c>
      <c r="J14" s="682" t="s">
        <v>834</v>
      </c>
      <c r="K14" s="672"/>
      <c r="L14" s="684"/>
    </row>
    <row r="15" spans="1:12" x14ac:dyDescent="0.25">
      <c r="A15" s="648">
        <v>6</v>
      </c>
      <c r="B15" s="685" t="s">
        <v>826</v>
      </c>
      <c r="C15" s="650" t="s">
        <v>832</v>
      </c>
      <c r="D15" s="651" t="s">
        <v>10</v>
      </c>
      <c r="E15" s="652" t="s">
        <v>833</v>
      </c>
      <c r="F15" s="653">
        <v>1</v>
      </c>
      <c r="G15" s="653">
        <v>1120</v>
      </c>
      <c r="H15" s="686"/>
      <c r="I15" s="653" t="s">
        <v>11</v>
      </c>
      <c r="J15" s="653" t="s">
        <v>834</v>
      </c>
      <c r="K15" s="687"/>
      <c r="L15" s="267"/>
    </row>
    <row r="16" spans="1:12" ht="15.75" thickBot="1" x14ac:dyDescent="0.3">
      <c r="A16" s="657">
        <v>7</v>
      </c>
      <c r="B16" s="688" t="s">
        <v>826</v>
      </c>
      <c r="C16" s="659" t="s">
        <v>832</v>
      </c>
      <c r="D16" s="660" t="s">
        <v>10</v>
      </c>
      <c r="E16" s="661" t="s">
        <v>833</v>
      </c>
      <c r="F16" s="662">
        <v>1</v>
      </c>
      <c r="G16" s="662">
        <v>1120</v>
      </c>
      <c r="H16" s="689"/>
      <c r="I16" s="662" t="s">
        <v>11</v>
      </c>
      <c r="J16" s="662" t="s">
        <v>834</v>
      </c>
      <c r="K16" s="664"/>
      <c r="L16" s="690"/>
    </row>
    <row r="17" spans="1:12" x14ac:dyDescent="0.2">
      <c r="A17" s="666">
        <v>8</v>
      </c>
      <c r="B17" s="667" t="s">
        <v>826</v>
      </c>
      <c r="C17" s="691" t="s">
        <v>835</v>
      </c>
      <c r="D17" s="669" t="s">
        <v>830</v>
      </c>
      <c r="E17" s="670" t="s">
        <v>836</v>
      </c>
      <c r="F17" s="667">
        <v>1</v>
      </c>
      <c r="G17" s="667">
        <v>189</v>
      </c>
      <c r="H17" s="671">
        <f>SUM(G17:G18)</f>
        <v>378</v>
      </c>
      <c r="I17" s="667" t="s">
        <v>11</v>
      </c>
      <c r="J17" s="667" t="s">
        <v>15</v>
      </c>
      <c r="K17" s="672"/>
      <c r="L17" s="692"/>
    </row>
    <row r="18" spans="1:12" ht="15.75" thickBot="1" x14ac:dyDescent="0.3">
      <c r="A18" s="657">
        <v>9</v>
      </c>
      <c r="B18" s="658" t="s">
        <v>826</v>
      </c>
      <c r="C18" s="693" t="s">
        <v>835</v>
      </c>
      <c r="D18" s="674" t="s">
        <v>830</v>
      </c>
      <c r="E18" s="675" t="s">
        <v>836</v>
      </c>
      <c r="F18" s="658">
        <v>1</v>
      </c>
      <c r="G18" s="658">
        <v>189</v>
      </c>
      <c r="H18" s="676"/>
      <c r="I18" s="658" t="s">
        <v>11</v>
      </c>
      <c r="J18" s="658" t="s">
        <v>15</v>
      </c>
      <c r="K18" s="677"/>
      <c r="L18" s="690"/>
    </row>
    <row r="19" spans="1:12" ht="15.75" thickBot="1" x14ac:dyDescent="0.3">
      <c r="A19" s="694">
        <v>10</v>
      </c>
      <c r="B19" s="695" t="s">
        <v>826</v>
      </c>
      <c r="C19" s="696" t="s">
        <v>837</v>
      </c>
      <c r="D19" s="697" t="s">
        <v>10</v>
      </c>
      <c r="E19" s="698" t="s">
        <v>833</v>
      </c>
      <c r="F19" s="699">
        <v>1</v>
      </c>
      <c r="G19" s="699">
        <v>505</v>
      </c>
      <c r="H19" s="699">
        <v>505</v>
      </c>
      <c r="I19" s="699" t="s">
        <v>11</v>
      </c>
      <c r="J19" s="699" t="s">
        <v>834</v>
      </c>
      <c r="K19" s="700"/>
      <c r="L19" s="701"/>
    </row>
    <row r="20" spans="1:12" ht="15.75" thickBot="1" x14ac:dyDescent="0.3">
      <c r="A20" s="702">
        <v>11</v>
      </c>
      <c r="B20" s="703" t="s">
        <v>826</v>
      </c>
      <c r="C20" s="704" t="s">
        <v>838</v>
      </c>
      <c r="D20" s="705" t="s">
        <v>10</v>
      </c>
      <c r="E20" s="706" t="s">
        <v>833</v>
      </c>
      <c r="F20" s="663">
        <v>1</v>
      </c>
      <c r="G20" s="663">
        <v>505</v>
      </c>
      <c r="H20" s="663">
        <v>505</v>
      </c>
      <c r="I20" s="663" t="s">
        <v>11</v>
      </c>
      <c r="J20" s="663" t="s">
        <v>834</v>
      </c>
      <c r="K20" s="707"/>
      <c r="L20" s="708"/>
    </row>
    <row r="21" spans="1:12" x14ac:dyDescent="0.25">
      <c r="A21" s="666">
        <v>12</v>
      </c>
      <c r="B21" s="667" t="s">
        <v>826</v>
      </c>
      <c r="C21" s="668" t="s">
        <v>839</v>
      </c>
      <c r="D21" s="680" t="s">
        <v>10</v>
      </c>
      <c r="E21" s="681" t="s">
        <v>833</v>
      </c>
      <c r="F21" s="682">
        <v>1</v>
      </c>
      <c r="G21" s="682">
        <v>430</v>
      </c>
      <c r="H21" s="686">
        <f>SUM(G21:G22)</f>
        <v>797</v>
      </c>
      <c r="I21" s="682" t="s">
        <v>11</v>
      </c>
      <c r="J21" s="682" t="s">
        <v>834</v>
      </c>
      <c r="K21" s="672"/>
      <c r="L21" s="684"/>
    </row>
    <row r="22" spans="1:12" ht="15.75" thickBot="1" x14ac:dyDescent="0.3">
      <c r="A22" s="657">
        <v>13</v>
      </c>
      <c r="B22" s="658" t="s">
        <v>826</v>
      </c>
      <c r="C22" s="659" t="s">
        <v>839</v>
      </c>
      <c r="D22" s="660" t="s">
        <v>10</v>
      </c>
      <c r="E22" s="661" t="s">
        <v>833</v>
      </c>
      <c r="F22" s="662">
        <v>1</v>
      </c>
      <c r="G22" s="662">
        <v>367</v>
      </c>
      <c r="H22" s="689"/>
      <c r="I22" s="662" t="s">
        <v>11</v>
      </c>
      <c r="J22" s="662" t="s">
        <v>834</v>
      </c>
      <c r="K22" s="664"/>
      <c r="L22" s="690"/>
    </row>
    <row r="23" spans="1:12" ht="15.75" thickBot="1" x14ac:dyDescent="0.3">
      <c r="A23" s="709"/>
      <c r="B23" s="709"/>
      <c r="C23" s="710"/>
      <c r="D23" s="711"/>
      <c r="E23" s="712"/>
      <c r="F23" s="631"/>
      <c r="G23" s="631"/>
      <c r="H23" s="631"/>
      <c r="I23" s="631"/>
      <c r="J23" s="631"/>
      <c r="K23" s="713"/>
      <c r="L23" s="712"/>
    </row>
    <row r="24" spans="1:12" ht="13.5" thickBot="1" x14ac:dyDescent="0.25">
      <c r="A24" s="714">
        <v>14</v>
      </c>
      <c r="B24" s="511" t="s">
        <v>840</v>
      </c>
      <c r="C24" s="580" t="s">
        <v>841</v>
      </c>
      <c r="D24" s="580" t="s">
        <v>10</v>
      </c>
      <c r="E24" s="580" t="s">
        <v>842</v>
      </c>
      <c r="F24" s="580">
        <v>3</v>
      </c>
      <c r="G24" s="580">
        <v>350</v>
      </c>
      <c r="H24" s="580">
        <v>350</v>
      </c>
      <c r="I24" s="580" t="s">
        <v>11</v>
      </c>
      <c r="J24" s="580" t="s">
        <v>15</v>
      </c>
      <c r="K24" s="580">
        <v>63761</v>
      </c>
      <c r="L24" s="715"/>
    </row>
    <row r="25" spans="1:12" x14ac:dyDescent="0.25">
      <c r="A25" s="709"/>
      <c r="B25" s="709"/>
      <c r="C25" s="710"/>
      <c r="D25" s="711"/>
      <c r="E25" s="712"/>
      <c r="F25" s="631"/>
      <c r="G25" s="631"/>
      <c r="H25" s="631"/>
      <c r="I25" s="631"/>
      <c r="J25" s="631"/>
      <c r="K25" s="713"/>
      <c r="L25" s="712"/>
    </row>
    <row r="26" spans="1:12" s="1" customFormat="1" x14ac:dyDescent="0.25">
      <c r="A26" s="716" t="s">
        <v>14</v>
      </c>
      <c r="B26" s="717"/>
      <c r="C26" s="718"/>
      <c r="D26" s="718"/>
      <c r="E26" s="718"/>
      <c r="F26" s="718"/>
      <c r="G26" s="718"/>
      <c r="H26" s="718"/>
      <c r="I26" s="718"/>
      <c r="J26" s="718"/>
      <c r="K26" s="718"/>
      <c r="L26" s="718"/>
    </row>
    <row r="27" spans="1:12" ht="15.75" thickBot="1" x14ac:dyDescent="0.3">
      <c r="A27" s="631"/>
      <c r="B27" s="719"/>
      <c r="C27" s="717"/>
      <c r="D27" s="719"/>
      <c r="E27" s="717"/>
      <c r="F27" s="720"/>
      <c r="G27" s="720"/>
      <c r="H27" s="720"/>
      <c r="I27" s="720"/>
      <c r="J27" s="720"/>
      <c r="K27" s="721"/>
      <c r="L27" s="719"/>
    </row>
    <row r="28" spans="1:12" ht="28.9" customHeight="1" thickBot="1" x14ac:dyDescent="0.3">
      <c r="A28" s="722" t="s">
        <v>4</v>
      </c>
      <c r="B28" s="723" t="s">
        <v>1</v>
      </c>
      <c r="C28" s="723" t="s">
        <v>12</v>
      </c>
      <c r="D28" s="724" t="s">
        <v>5</v>
      </c>
      <c r="E28" s="723" t="s">
        <v>6</v>
      </c>
      <c r="F28" s="725" t="s">
        <v>7</v>
      </c>
      <c r="G28" s="725" t="s">
        <v>214</v>
      </c>
      <c r="H28" s="725" t="s">
        <v>213</v>
      </c>
      <c r="I28" s="725" t="s">
        <v>8</v>
      </c>
      <c r="J28" s="725" t="s">
        <v>9</v>
      </c>
      <c r="K28" s="726" t="s">
        <v>843</v>
      </c>
      <c r="L28" s="727" t="s">
        <v>2</v>
      </c>
    </row>
    <row r="29" spans="1:12" s="447" customFormat="1" x14ac:dyDescent="0.25">
      <c r="A29" s="728">
        <v>15</v>
      </c>
      <c r="B29" s="729" t="s">
        <v>844</v>
      </c>
      <c r="C29" s="730" t="s">
        <v>845</v>
      </c>
      <c r="D29" s="731" t="s">
        <v>10</v>
      </c>
      <c r="E29" s="732" t="s">
        <v>846</v>
      </c>
      <c r="F29" s="733">
        <v>1</v>
      </c>
      <c r="G29" s="733">
        <v>49.5</v>
      </c>
      <c r="H29" s="734">
        <f>SUM(G29:G35)</f>
        <v>244.5</v>
      </c>
      <c r="I29" s="733" t="s">
        <v>11</v>
      </c>
      <c r="J29" s="733" t="s">
        <v>15</v>
      </c>
      <c r="K29" s="735"/>
      <c r="L29" s="736"/>
    </row>
    <row r="30" spans="1:12" s="447" customFormat="1" x14ac:dyDescent="0.25">
      <c r="A30" s="737">
        <v>16</v>
      </c>
      <c r="B30" s="653" t="s">
        <v>844</v>
      </c>
      <c r="C30" s="738" t="s">
        <v>845</v>
      </c>
      <c r="D30" s="739" t="s">
        <v>10</v>
      </c>
      <c r="E30" s="740" t="s">
        <v>846</v>
      </c>
      <c r="F30" s="741">
        <v>1</v>
      </c>
      <c r="G30" s="741">
        <v>49.5</v>
      </c>
      <c r="H30" s="742"/>
      <c r="I30" s="743" t="s">
        <v>11</v>
      </c>
      <c r="J30" s="743" t="s">
        <v>15</v>
      </c>
      <c r="K30" s="744"/>
      <c r="L30" s="745"/>
    </row>
    <row r="31" spans="1:12" s="447" customFormat="1" x14ac:dyDescent="0.25">
      <c r="A31" s="737">
        <v>17</v>
      </c>
      <c r="B31" s="653" t="s">
        <v>844</v>
      </c>
      <c r="C31" s="738" t="s">
        <v>845</v>
      </c>
      <c r="D31" s="739" t="s">
        <v>10</v>
      </c>
      <c r="E31" s="740" t="s">
        <v>846</v>
      </c>
      <c r="F31" s="741">
        <v>1</v>
      </c>
      <c r="G31" s="741">
        <v>49.5</v>
      </c>
      <c r="H31" s="746"/>
      <c r="I31" s="743" t="s">
        <v>11</v>
      </c>
      <c r="J31" s="743" t="s">
        <v>15</v>
      </c>
      <c r="K31" s="744"/>
      <c r="L31" s="745"/>
    </row>
    <row r="32" spans="1:12" s="447" customFormat="1" x14ac:dyDescent="0.2">
      <c r="A32" s="737">
        <v>18</v>
      </c>
      <c r="B32" s="649" t="s">
        <v>826</v>
      </c>
      <c r="C32" s="747" t="s">
        <v>847</v>
      </c>
      <c r="D32" s="748" t="s">
        <v>10</v>
      </c>
      <c r="E32" s="738" t="s">
        <v>35</v>
      </c>
      <c r="F32" s="649">
        <v>1</v>
      </c>
      <c r="G32" s="649">
        <v>24</v>
      </c>
      <c r="H32" s="749"/>
      <c r="I32" s="649" t="s">
        <v>11</v>
      </c>
      <c r="J32" s="649"/>
      <c r="K32" s="744"/>
      <c r="L32" s="745"/>
    </row>
    <row r="33" spans="1:12" s="447" customFormat="1" x14ac:dyDescent="0.2">
      <c r="A33" s="737">
        <v>19</v>
      </c>
      <c r="B33" s="649" t="s">
        <v>826</v>
      </c>
      <c r="C33" s="747" t="s">
        <v>848</v>
      </c>
      <c r="D33" s="748" t="s">
        <v>10</v>
      </c>
      <c r="E33" s="738" t="s">
        <v>35</v>
      </c>
      <c r="F33" s="649">
        <v>1</v>
      </c>
      <c r="G33" s="649">
        <v>24</v>
      </c>
      <c r="H33" s="749"/>
      <c r="I33" s="649" t="s">
        <v>11</v>
      </c>
      <c r="J33" s="649"/>
      <c r="K33" s="744"/>
      <c r="L33" s="745"/>
    </row>
    <row r="34" spans="1:12" s="447" customFormat="1" x14ac:dyDescent="0.2">
      <c r="A34" s="737">
        <v>20</v>
      </c>
      <c r="B34" s="649" t="s">
        <v>826</v>
      </c>
      <c r="C34" s="747" t="s">
        <v>849</v>
      </c>
      <c r="D34" s="748" t="s">
        <v>10</v>
      </c>
      <c r="E34" s="738" t="s">
        <v>35</v>
      </c>
      <c r="F34" s="649">
        <v>1</v>
      </c>
      <c r="G34" s="649">
        <v>24</v>
      </c>
      <c r="H34" s="749"/>
      <c r="I34" s="649" t="s">
        <v>11</v>
      </c>
      <c r="J34" s="649"/>
      <c r="K34" s="744"/>
      <c r="L34" s="745"/>
    </row>
    <row r="35" spans="1:12" s="447" customFormat="1" ht="15.75" thickBot="1" x14ac:dyDescent="0.25">
      <c r="A35" s="750">
        <v>21</v>
      </c>
      <c r="B35" s="658" t="s">
        <v>826</v>
      </c>
      <c r="C35" s="693" t="s">
        <v>850</v>
      </c>
      <c r="D35" s="751" t="s">
        <v>10</v>
      </c>
      <c r="E35" s="693" t="s">
        <v>35</v>
      </c>
      <c r="F35" s="658">
        <v>1</v>
      </c>
      <c r="G35" s="658">
        <v>24</v>
      </c>
      <c r="H35" s="676"/>
      <c r="I35" s="658" t="s">
        <v>11</v>
      </c>
      <c r="J35" s="658"/>
      <c r="K35" s="752"/>
      <c r="L35" s="753"/>
    </row>
    <row r="36" spans="1:12" s="447" customFormat="1" x14ac:dyDescent="0.25">
      <c r="A36" s="754">
        <v>22</v>
      </c>
      <c r="B36" s="729" t="s">
        <v>844</v>
      </c>
      <c r="C36" s="730" t="s">
        <v>851</v>
      </c>
      <c r="D36" s="731" t="s">
        <v>10</v>
      </c>
      <c r="E36" s="755" t="s">
        <v>852</v>
      </c>
      <c r="F36" s="756">
        <v>1</v>
      </c>
      <c r="G36" s="756">
        <v>80</v>
      </c>
      <c r="H36" s="757">
        <f>SUM(G36:G37)</f>
        <v>160</v>
      </c>
      <c r="I36" s="733" t="s">
        <v>11</v>
      </c>
      <c r="J36" s="733" t="s">
        <v>15</v>
      </c>
      <c r="K36" s="735"/>
      <c r="L36" s="758"/>
    </row>
    <row r="37" spans="1:12" s="447" customFormat="1" ht="15.75" thickBot="1" x14ac:dyDescent="0.3">
      <c r="A37" s="750">
        <v>23</v>
      </c>
      <c r="B37" s="662" t="s">
        <v>844</v>
      </c>
      <c r="C37" s="693" t="s">
        <v>851</v>
      </c>
      <c r="D37" s="759" t="s">
        <v>10</v>
      </c>
      <c r="E37" s="760" t="s">
        <v>852</v>
      </c>
      <c r="F37" s="761">
        <v>1</v>
      </c>
      <c r="G37" s="761">
        <v>80</v>
      </c>
      <c r="H37" s="762"/>
      <c r="I37" s="763" t="s">
        <v>11</v>
      </c>
      <c r="J37" s="763" t="s">
        <v>15</v>
      </c>
      <c r="K37" s="764"/>
      <c r="L37" s="765"/>
    </row>
    <row r="38" spans="1:12" s="447" customFormat="1" ht="15.75" thickBot="1" x14ac:dyDescent="0.3">
      <c r="A38" s="766">
        <v>24</v>
      </c>
      <c r="B38" s="699" t="s">
        <v>844</v>
      </c>
      <c r="C38" s="767" t="s">
        <v>853</v>
      </c>
      <c r="D38" s="768" t="s">
        <v>10</v>
      </c>
      <c r="E38" s="767" t="s">
        <v>854</v>
      </c>
      <c r="F38" s="769">
        <v>1</v>
      </c>
      <c r="G38" s="769">
        <v>100</v>
      </c>
      <c r="H38" s="769">
        <v>100</v>
      </c>
      <c r="I38" s="769" t="s">
        <v>306</v>
      </c>
      <c r="J38" s="770" t="s">
        <v>15</v>
      </c>
      <c r="K38" s="771"/>
      <c r="L38" s="772"/>
    </row>
    <row r="39" spans="1:12" s="447" customFormat="1" x14ac:dyDescent="0.25">
      <c r="A39" s="754">
        <v>25</v>
      </c>
      <c r="B39" s="729" t="s">
        <v>844</v>
      </c>
      <c r="C39" s="773" t="s">
        <v>855</v>
      </c>
      <c r="D39" s="731" t="s">
        <v>10</v>
      </c>
      <c r="E39" s="773" t="s">
        <v>856</v>
      </c>
      <c r="F39" s="729">
        <v>1</v>
      </c>
      <c r="G39" s="729">
        <v>45</v>
      </c>
      <c r="H39" s="774">
        <f>SUM(G39:G40)</f>
        <v>90</v>
      </c>
      <c r="I39" s="729" t="s">
        <v>11</v>
      </c>
      <c r="J39" s="733" t="s">
        <v>15</v>
      </c>
      <c r="K39" s="775"/>
      <c r="L39" s="776"/>
    </row>
    <row r="40" spans="1:12" s="447" customFormat="1" ht="15.75" thickBot="1" x14ac:dyDescent="0.3">
      <c r="A40" s="750">
        <v>26</v>
      </c>
      <c r="B40" s="662" t="s">
        <v>844</v>
      </c>
      <c r="C40" s="661" t="s">
        <v>855</v>
      </c>
      <c r="D40" s="759" t="s">
        <v>10</v>
      </c>
      <c r="E40" s="661" t="s">
        <v>856</v>
      </c>
      <c r="F40" s="662">
        <v>1</v>
      </c>
      <c r="G40" s="662">
        <v>45</v>
      </c>
      <c r="H40" s="689"/>
      <c r="I40" s="662" t="s">
        <v>11</v>
      </c>
      <c r="J40" s="763" t="s">
        <v>15</v>
      </c>
      <c r="K40" s="777"/>
      <c r="L40" s="778"/>
    </row>
    <row r="41" spans="1:12" s="447" customFormat="1" ht="15.75" thickBot="1" x14ac:dyDescent="0.3">
      <c r="A41" s="766">
        <v>27</v>
      </c>
      <c r="B41" s="699" t="s">
        <v>844</v>
      </c>
      <c r="C41" s="697" t="s">
        <v>857</v>
      </c>
      <c r="D41" s="768" t="s">
        <v>10</v>
      </c>
      <c r="E41" s="698"/>
      <c r="F41" s="699">
        <v>1</v>
      </c>
      <c r="G41" s="699">
        <v>120</v>
      </c>
      <c r="H41" s="699">
        <v>120</v>
      </c>
      <c r="I41" s="699" t="s">
        <v>268</v>
      </c>
      <c r="J41" s="770" t="s">
        <v>15</v>
      </c>
      <c r="K41" s="771"/>
      <c r="L41" s="772"/>
    </row>
    <row r="42" spans="1:12" s="447" customFormat="1" x14ac:dyDescent="0.25">
      <c r="A42" s="754">
        <v>28</v>
      </c>
      <c r="B42" s="729" t="s">
        <v>844</v>
      </c>
      <c r="C42" s="730" t="s">
        <v>858</v>
      </c>
      <c r="D42" s="731" t="s">
        <v>10</v>
      </c>
      <c r="E42" s="755" t="s">
        <v>859</v>
      </c>
      <c r="F42" s="733">
        <v>1</v>
      </c>
      <c r="G42" s="733">
        <v>48</v>
      </c>
      <c r="H42" s="734">
        <f>SUM(G42:G44)</f>
        <v>144</v>
      </c>
      <c r="I42" s="733" t="s">
        <v>11</v>
      </c>
      <c r="J42" s="733" t="s">
        <v>15</v>
      </c>
      <c r="K42" s="779"/>
      <c r="L42" s="736"/>
    </row>
    <row r="43" spans="1:12" s="447" customFormat="1" x14ac:dyDescent="0.25">
      <c r="A43" s="737">
        <v>29</v>
      </c>
      <c r="B43" s="653" t="s">
        <v>844</v>
      </c>
      <c r="C43" s="738" t="s">
        <v>858</v>
      </c>
      <c r="D43" s="739" t="s">
        <v>10</v>
      </c>
      <c r="E43" s="780" t="s">
        <v>859</v>
      </c>
      <c r="F43" s="741">
        <v>1</v>
      </c>
      <c r="G43" s="741">
        <v>48</v>
      </c>
      <c r="H43" s="742"/>
      <c r="I43" s="743" t="s">
        <v>11</v>
      </c>
      <c r="J43" s="743" t="s">
        <v>15</v>
      </c>
      <c r="K43" s="781"/>
      <c r="L43" s="782"/>
    </row>
    <row r="44" spans="1:12" s="447" customFormat="1" ht="15.75" thickBot="1" x14ac:dyDescent="0.3">
      <c r="A44" s="750">
        <v>30</v>
      </c>
      <c r="B44" s="662" t="s">
        <v>844</v>
      </c>
      <c r="C44" s="693" t="s">
        <v>858</v>
      </c>
      <c r="D44" s="759" t="s">
        <v>10</v>
      </c>
      <c r="E44" s="760" t="s">
        <v>859</v>
      </c>
      <c r="F44" s="783">
        <v>1</v>
      </c>
      <c r="G44" s="783">
        <v>48</v>
      </c>
      <c r="H44" s="784"/>
      <c r="I44" s="763" t="s">
        <v>11</v>
      </c>
      <c r="J44" s="763" t="s">
        <v>15</v>
      </c>
      <c r="K44" s="785"/>
      <c r="L44" s="786"/>
    </row>
    <row r="45" spans="1:12" s="447" customFormat="1" x14ac:dyDescent="0.25">
      <c r="A45" s="754">
        <v>31</v>
      </c>
      <c r="B45" s="729" t="s">
        <v>844</v>
      </c>
      <c r="C45" s="773" t="s">
        <v>860</v>
      </c>
      <c r="D45" s="731" t="s">
        <v>10</v>
      </c>
      <c r="E45" s="773" t="s">
        <v>861</v>
      </c>
      <c r="F45" s="729">
        <v>1</v>
      </c>
      <c r="G45" s="729">
        <v>90</v>
      </c>
      <c r="H45" s="774">
        <f>SUM(G45:G47)</f>
        <v>270</v>
      </c>
      <c r="I45" s="729" t="s">
        <v>11</v>
      </c>
      <c r="J45" s="733" t="s">
        <v>15</v>
      </c>
      <c r="K45" s="775"/>
      <c r="L45" s="776"/>
    </row>
    <row r="46" spans="1:12" s="447" customFormat="1" x14ac:dyDescent="0.25">
      <c r="A46" s="737">
        <v>32</v>
      </c>
      <c r="B46" s="653" t="s">
        <v>844</v>
      </c>
      <c r="C46" s="652" t="s">
        <v>860</v>
      </c>
      <c r="D46" s="739" t="s">
        <v>10</v>
      </c>
      <c r="E46" s="652" t="s">
        <v>861</v>
      </c>
      <c r="F46" s="653">
        <v>1</v>
      </c>
      <c r="G46" s="653">
        <v>90</v>
      </c>
      <c r="H46" s="787"/>
      <c r="I46" s="653" t="s">
        <v>11</v>
      </c>
      <c r="J46" s="743" t="s">
        <v>15</v>
      </c>
      <c r="K46" s="788"/>
      <c r="L46" s="789"/>
    </row>
    <row r="47" spans="1:12" s="447" customFormat="1" ht="15.75" thickBot="1" x14ac:dyDescent="0.3">
      <c r="A47" s="750">
        <v>33</v>
      </c>
      <c r="B47" s="662" t="s">
        <v>844</v>
      </c>
      <c r="C47" s="661" t="s">
        <v>860</v>
      </c>
      <c r="D47" s="759" t="s">
        <v>10</v>
      </c>
      <c r="E47" s="661" t="s">
        <v>861</v>
      </c>
      <c r="F47" s="662">
        <v>1</v>
      </c>
      <c r="G47" s="662">
        <v>90</v>
      </c>
      <c r="H47" s="689"/>
      <c r="I47" s="662" t="s">
        <v>11</v>
      </c>
      <c r="J47" s="763" t="s">
        <v>15</v>
      </c>
      <c r="K47" s="777"/>
      <c r="L47" s="778"/>
    </row>
    <row r="48" spans="1:12" s="447" customFormat="1" x14ac:dyDescent="0.25">
      <c r="A48" s="754">
        <v>34</v>
      </c>
      <c r="B48" s="729" t="s">
        <v>844</v>
      </c>
      <c r="C48" s="730" t="s">
        <v>862</v>
      </c>
      <c r="D48" s="731" t="s">
        <v>10</v>
      </c>
      <c r="E48" s="755" t="s">
        <v>32</v>
      </c>
      <c r="F48" s="756">
        <v>1</v>
      </c>
      <c r="G48" s="756">
        <v>96</v>
      </c>
      <c r="H48" s="757">
        <f>SUM(G48:G49)</f>
        <v>192</v>
      </c>
      <c r="I48" s="756" t="s">
        <v>11</v>
      </c>
      <c r="J48" s="733" t="s">
        <v>15</v>
      </c>
      <c r="K48" s="790"/>
      <c r="L48" s="758"/>
    </row>
    <row r="49" spans="1:12" s="447" customFormat="1" ht="15.75" thickBot="1" x14ac:dyDescent="0.3">
      <c r="A49" s="750">
        <v>35</v>
      </c>
      <c r="B49" s="662" t="s">
        <v>844</v>
      </c>
      <c r="C49" s="693" t="s">
        <v>863</v>
      </c>
      <c r="D49" s="759" t="s">
        <v>10</v>
      </c>
      <c r="E49" s="760" t="s">
        <v>32</v>
      </c>
      <c r="F49" s="783">
        <v>1</v>
      </c>
      <c r="G49" s="783">
        <v>96</v>
      </c>
      <c r="H49" s="784"/>
      <c r="I49" s="783" t="s">
        <v>11</v>
      </c>
      <c r="J49" s="763" t="s">
        <v>15</v>
      </c>
      <c r="K49" s="791"/>
      <c r="L49" s="753"/>
    </row>
    <row r="50" spans="1:12" s="447" customFormat="1" x14ac:dyDescent="0.25">
      <c r="A50" s="754">
        <v>36</v>
      </c>
      <c r="B50" s="729" t="s">
        <v>844</v>
      </c>
      <c r="C50" s="773" t="s">
        <v>864</v>
      </c>
      <c r="D50" s="731" t="s">
        <v>10</v>
      </c>
      <c r="E50" s="773" t="s">
        <v>865</v>
      </c>
      <c r="F50" s="729">
        <v>1</v>
      </c>
      <c r="G50" s="729">
        <v>72</v>
      </c>
      <c r="H50" s="683">
        <f>SUM(G50:G51)</f>
        <v>144</v>
      </c>
      <c r="I50" s="729" t="s">
        <v>11</v>
      </c>
      <c r="J50" s="733" t="s">
        <v>15</v>
      </c>
      <c r="K50" s="775"/>
      <c r="L50" s="776"/>
    </row>
    <row r="51" spans="1:12" s="447" customFormat="1" ht="15.75" thickBot="1" x14ac:dyDescent="0.3">
      <c r="A51" s="750">
        <v>37</v>
      </c>
      <c r="B51" s="662" t="s">
        <v>844</v>
      </c>
      <c r="C51" s="661" t="s">
        <v>864</v>
      </c>
      <c r="D51" s="759" t="s">
        <v>10</v>
      </c>
      <c r="E51" s="661" t="s">
        <v>865</v>
      </c>
      <c r="F51" s="662">
        <v>1</v>
      </c>
      <c r="G51" s="662">
        <v>72</v>
      </c>
      <c r="H51" s="663"/>
      <c r="I51" s="662" t="s">
        <v>11</v>
      </c>
      <c r="J51" s="763" t="s">
        <v>15</v>
      </c>
      <c r="K51" s="777"/>
      <c r="L51" s="778"/>
    </row>
    <row r="52" spans="1:12" s="447" customFormat="1" x14ac:dyDescent="0.25">
      <c r="A52" s="754">
        <v>38</v>
      </c>
      <c r="B52" s="729" t="s">
        <v>844</v>
      </c>
      <c r="C52" s="730" t="s">
        <v>866</v>
      </c>
      <c r="D52" s="731" t="s">
        <v>10</v>
      </c>
      <c r="E52" s="792" t="s">
        <v>867</v>
      </c>
      <c r="F52" s="733">
        <v>1</v>
      </c>
      <c r="G52" s="733">
        <v>65</v>
      </c>
      <c r="H52" s="734">
        <f>SUM(G52:G54)</f>
        <v>195</v>
      </c>
      <c r="I52" s="733" t="s">
        <v>11</v>
      </c>
      <c r="J52" s="733" t="s">
        <v>15</v>
      </c>
      <c r="K52" s="735"/>
      <c r="L52" s="736"/>
    </row>
    <row r="53" spans="1:12" s="447" customFormat="1" x14ac:dyDescent="0.25">
      <c r="A53" s="737">
        <v>39</v>
      </c>
      <c r="B53" s="653" t="s">
        <v>844</v>
      </c>
      <c r="C53" s="738" t="s">
        <v>866</v>
      </c>
      <c r="D53" s="739" t="s">
        <v>10</v>
      </c>
      <c r="E53" s="793" t="s">
        <v>867</v>
      </c>
      <c r="F53" s="741">
        <v>1</v>
      </c>
      <c r="G53" s="741">
        <v>65</v>
      </c>
      <c r="H53" s="742"/>
      <c r="I53" s="741" t="s">
        <v>11</v>
      </c>
      <c r="J53" s="743" t="s">
        <v>15</v>
      </c>
      <c r="K53" s="744"/>
      <c r="L53" s="745"/>
    </row>
    <row r="54" spans="1:12" s="447" customFormat="1" ht="15.75" thickBot="1" x14ac:dyDescent="0.3">
      <c r="A54" s="750">
        <v>40</v>
      </c>
      <c r="B54" s="662" t="s">
        <v>844</v>
      </c>
      <c r="C54" s="693" t="s">
        <v>866</v>
      </c>
      <c r="D54" s="759" t="s">
        <v>10</v>
      </c>
      <c r="E54" s="794" t="s">
        <v>867</v>
      </c>
      <c r="F54" s="783">
        <v>1</v>
      </c>
      <c r="G54" s="783">
        <v>65</v>
      </c>
      <c r="H54" s="784"/>
      <c r="I54" s="783" t="s">
        <v>11</v>
      </c>
      <c r="J54" s="763" t="s">
        <v>15</v>
      </c>
      <c r="K54" s="752"/>
      <c r="L54" s="753"/>
    </row>
    <row r="55" spans="1:12" s="447" customFormat="1" x14ac:dyDescent="0.25">
      <c r="A55" s="754">
        <v>41</v>
      </c>
      <c r="B55" s="729" t="s">
        <v>844</v>
      </c>
      <c r="C55" s="730" t="s">
        <v>868</v>
      </c>
      <c r="D55" s="731" t="s">
        <v>10</v>
      </c>
      <c r="E55" s="755" t="s">
        <v>842</v>
      </c>
      <c r="F55" s="756">
        <v>1</v>
      </c>
      <c r="G55" s="756">
        <v>105</v>
      </c>
      <c r="H55" s="757">
        <f>SUM(G55:G56)</f>
        <v>210</v>
      </c>
      <c r="I55" s="756" t="s">
        <v>11</v>
      </c>
      <c r="J55" s="733" t="s">
        <v>15</v>
      </c>
      <c r="K55" s="735"/>
      <c r="L55" s="758"/>
    </row>
    <row r="56" spans="1:12" s="447" customFormat="1" ht="15.75" thickBot="1" x14ac:dyDescent="0.3">
      <c r="A56" s="750">
        <v>42</v>
      </c>
      <c r="B56" s="662" t="s">
        <v>844</v>
      </c>
      <c r="C56" s="693" t="s">
        <v>868</v>
      </c>
      <c r="D56" s="759" t="s">
        <v>10</v>
      </c>
      <c r="E56" s="760" t="s">
        <v>842</v>
      </c>
      <c r="F56" s="763">
        <v>1</v>
      </c>
      <c r="G56" s="763">
        <v>105</v>
      </c>
      <c r="H56" s="795"/>
      <c r="I56" s="763" t="s">
        <v>11</v>
      </c>
      <c r="J56" s="763" t="s">
        <v>15</v>
      </c>
      <c r="K56" s="752"/>
      <c r="L56" s="753"/>
    </row>
    <row r="57" spans="1:12" s="447" customFormat="1" ht="15.75" thickBot="1" x14ac:dyDescent="0.3">
      <c r="A57" s="796"/>
      <c r="B57" s="631"/>
      <c r="C57" s="797"/>
      <c r="D57" s="798"/>
      <c r="E57" s="799"/>
      <c r="F57" s="796"/>
      <c r="G57" s="796"/>
      <c r="H57" s="796"/>
      <c r="I57" s="796"/>
      <c r="J57" s="796"/>
      <c r="K57" s="800"/>
      <c r="L57" s="799"/>
    </row>
    <row r="58" spans="1:12" s="447" customFormat="1" thickBot="1" x14ac:dyDescent="0.25">
      <c r="A58" s="714">
        <v>43</v>
      </c>
      <c r="B58" s="511" t="s">
        <v>840</v>
      </c>
      <c r="C58" s="580" t="s">
        <v>869</v>
      </c>
      <c r="D58" s="580" t="s">
        <v>10</v>
      </c>
      <c r="E58" s="580" t="s">
        <v>842</v>
      </c>
      <c r="F58" s="580">
        <v>2</v>
      </c>
      <c r="G58" s="580">
        <v>183</v>
      </c>
      <c r="H58" s="580">
        <v>183</v>
      </c>
      <c r="I58" s="580" t="s">
        <v>11</v>
      </c>
      <c r="J58" s="580" t="s">
        <v>15</v>
      </c>
      <c r="K58" s="580">
        <v>47626</v>
      </c>
      <c r="L58" s="715"/>
    </row>
    <row r="59" spans="1:12" s="447" customFormat="1" x14ac:dyDescent="0.25">
      <c r="A59" s="796"/>
      <c r="B59" s="631"/>
      <c r="C59" s="797"/>
      <c r="D59" s="798"/>
      <c r="E59" s="799"/>
      <c r="F59" s="796"/>
      <c r="G59" s="796"/>
      <c r="H59" s="796"/>
      <c r="I59" s="796"/>
      <c r="J59" s="796"/>
      <c r="K59" s="800"/>
      <c r="L59" s="799"/>
    </row>
    <row r="60" spans="1:12" s="447" customFormat="1" x14ac:dyDescent="0.25">
      <c r="A60" s="631"/>
      <c r="B60" s="801"/>
      <c r="C60" s="802"/>
      <c r="D60" s="803"/>
      <c r="E60" s="802"/>
      <c r="F60" s="241"/>
      <c r="G60" s="241"/>
      <c r="H60" s="241"/>
      <c r="I60" s="241"/>
      <c r="J60" s="241"/>
      <c r="K60" s="804"/>
      <c r="L60" s="801"/>
    </row>
    <row r="61" spans="1:12" x14ac:dyDescent="0.25">
      <c r="A61" s="716" t="s">
        <v>315</v>
      </c>
      <c r="B61" s="805"/>
      <c r="C61" s="717"/>
      <c r="D61" s="719"/>
      <c r="E61" s="717"/>
      <c r="F61" s="720"/>
      <c r="G61" s="720"/>
      <c r="H61" s="720"/>
      <c r="I61" s="720"/>
      <c r="J61" s="720"/>
      <c r="K61" s="721"/>
      <c r="L61" s="805"/>
    </row>
    <row r="62" spans="1:12" ht="15.75" thickBot="1" x14ac:dyDescent="0.3">
      <c r="A62" s="631"/>
      <c r="B62" s="719"/>
      <c r="C62" s="717"/>
      <c r="D62" s="719"/>
      <c r="E62" s="717"/>
      <c r="F62" s="720"/>
      <c r="G62" s="720"/>
      <c r="H62" s="720"/>
      <c r="I62" s="720"/>
      <c r="J62" s="720"/>
      <c r="K62" s="721"/>
      <c r="L62" s="719"/>
    </row>
    <row r="63" spans="1:12" ht="30.6" customHeight="1" thickBot="1" x14ac:dyDescent="0.3">
      <c r="A63" s="806" t="s">
        <v>4</v>
      </c>
      <c r="B63" s="807" t="s">
        <v>1</v>
      </c>
      <c r="C63" s="807" t="s">
        <v>12</v>
      </c>
      <c r="D63" s="808" t="s">
        <v>5</v>
      </c>
      <c r="E63" s="807" t="s">
        <v>6</v>
      </c>
      <c r="F63" s="809" t="s">
        <v>7</v>
      </c>
      <c r="G63" s="809" t="s">
        <v>214</v>
      </c>
      <c r="H63" s="810" t="s">
        <v>213</v>
      </c>
      <c r="I63" s="810" t="s">
        <v>8</v>
      </c>
      <c r="J63" s="809" t="s">
        <v>9</v>
      </c>
      <c r="K63" s="811" t="s">
        <v>825</v>
      </c>
      <c r="L63" s="812" t="s">
        <v>2</v>
      </c>
    </row>
    <row r="64" spans="1:12" x14ac:dyDescent="0.25">
      <c r="A64" s="813">
        <v>44</v>
      </c>
      <c r="B64" s="814" t="s">
        <v>826</v>
      </c>
      <c r="C64" s="1373" t="s">
        <v>870</v>
      </c>
      <c r="D64" s="815" t="s">
        <v>10</v>
      </c>
      <c r="E64" s="730" t="s">
        <v>871</v>
      </c>
      <c r="F64" s="814">
        <v>1</v>
      </c>
      <c r="G64" s="814">
        <v>49.5</v>
      </c>
      <c r="H64" s="816">
        <f>SUM(G64:G65)</f>
        <v>99</v>
      </c>
      <c r="I64" s="814" t="s">
        <v>11</v>
      </c>
      <c r="J64" s="814" t="s">
        <v>15</v>
      </c>
      <c r="K64" s="735"/>
      <c r="L64" s="817"/>
    </row>
    <row r="65" spans="1:12" ht="15.75" thickBot="1" x14ac:dyDescent="0.25">
      <c r="A65" s="818">
        <v>45</v>
      </c>
      <c r="B65" s="658" t="s">
        <v>826</v>
      </c>
      <c r="C65" s="1374"/>
      <c r="D65" s="751" t="s">
        <v>10</v>
      </c>
      <c r="E65" s="693" t="s">
        <v>871</v>
      </c>
      <c r="F65" s="658">
        <v>1</v>
      </c>
      <c r="G65" s="658">
        <v>49.5</v>
      </c>
      <c r="H65" s="676"/>
      <c r="I65" s="658" t="s">
        <v>11</v>
      </c>
      <c r="J65" s="658" t="s">
        <v>15</v>
      </c>
      <c r="K65" s="752"/>
      <c r="L65" s="819"/>
    </row>
    <row r="66" spans="1:12" x14ac:dyDescent="0.25">
      <c r="A66" s="820">
        <v>46</v>
      </c>
      <c r="B66" s="649" t="s">
        <v>826</v>
      </c>
      <c r="C66" s="1375" t="s">
        <v>872</v>
      </c>
      <c r="D66" s="748" t="s">
        <v>10</v>
      </c>
      <c r="E66" s="821" t="s">
        <v>873</v>
      </c>
      <c r="F66" s="649">
        <v>1</v>
      </c>
      <c r="G66" s="649">
        <v>31.25</v>
      </c>
      <c r="H66" s="822">
        <f>SUM(G66:G67)</f>
        <v>80.25</v>
      </c>
      <c r="I66" s="649" t="s">
        <v>11</v>
      </c>
      <c r="J66" s="649" t="s">
        <v>15</v>
      </c>
      <c r="K66" s="823"/>
      <c r="L66" s="824"/>
    </row>
    <row r="67" spans="1:12" ht="15.75" thickBot="1" x14ac:dyDescent="0.3">
      <c r="A67" s="818">
        <v>47</v>
      </c>
      <c r="B67" s="658" t="s">
        <v>826</v>
      </c>
      <c r="C67" s="1374"/>
      <c r="D67" s="751" t="s">
        <v>10</v>
      </c>
      <c r="E67" s="693" t="s">
        <v>874</v>
      </c>
      <c r="F67" s="658">
        <v>1</v>
      </c>
      <c r="G67" s="658">
        <v>49</v>
      </c>
      <c r="H67" s="676"/>
      <c r="I67" s="658" t="s">
        <v>11</v>
      </c>
      <c r="J67" s="658" t="s">
        <v>15</v>
      </c>
      <c r="K67" s="791"/>
      <c r="L67" s="819"/>
    </row>
    <row r="68" spans="1:12" x14ac:dyDescent="0.25">
      <c r="A68" s="813">
        <v>48</v>
      </c>
      <c r="B68" s="814" t="s">
        <v>826</v>
      </c>
      <c r="C68" s="730" t="s">
        <v>875</v>
      </c>
      <c r="D68" s="731" t="s">
        <v>10</v>
      </c>
      <c r="E68" s="755" t="s">
        <v>48</v>
      </c>
      <c r="F68" s="733">
        <v>1</v>
      </c>
      <c r="G68" s="733">
        <v>49.5</v>
      </c>
      <c r="H68" s="825">
        <f>SUM(G68:G71)</f>
        <v>117.5</v>
      </c>
      <c r="I68" s="733" t="s">
        <v>11</v>
      </c>
      <c r="J68" s="733" t="s">
        <v>834</v>
      </c>
      <c r="K68" s="826"/>
      <c r="L68" s="736"/>
    </row>
    <row r="69" spans="1:12" x14ac:dyDescent="0.25">
      <c r="A69" s="820">
        <v>49</v>
      </c>
      <c r="B69" s="649" t="s">
        <v>826</v>
      </c>
      <c r="C69" s="738" t="s">
        <v>875</v>
      </c>
      <c r="D69" s="739" t="s">
        <v>10</v>
      </c>
      <c r="E69" s="780" t="s">
        <v>876</v>
      </c>
      <c r="F69" s="743">
        <v>1</v>
      </c>
      <c r="G69" s="743">
        <v>20</v>
      </c>
      <c r="H69" s="827"/>
      <c r="I69" s="743" t="s">
        <v>11</v>
      </c>
      <c r="J69" s="743" t="s">
        <v>834</v>
      </c>
      <c r="K69" s="828"/>
      <c r="L69" s="782"/>
    </row>
    <row r="70" spans="1:12" x14ac:dyDescent="0.25">
      <c r="A70" s="820">
        <v>50</v>
      </c>
      <c r="B70" s="649" t="s">
        <v>826</v>
      </c>
      <c r="C70" s="738" t="s">
        <v>877</v>
      </c>
      <c r="D70" s="739" t="s">
        <v>10</v>
      </c>
      <c r="E70" s="780" t="s">
        <v>42</v>
      </c>
      <c r="F70" s="743">
        <v>1</v>
      </c>
      <c r="G70" s="743">
        <v>24</v>
      </c>
      <c r="H70" s="827"/>
      <c r="I70" s="743" t="s">
        <v>11</v>
      </c>
      <c r="J70" s="743"/>
      <c r="K70" s="828"/>
      <c r="L70" s="782"/>
    </row>
    <row r="71" spans="1:12" ht="15.75" thickBot="1" x14ac:dyDescent="0.3">
      <c r="A71" s="818">
        <v>51</v>
      </c>
      <c r="B71" s="658" t="s">
        <v>826</v>
      </c>
      <c r="C71" s="693" t="s">
        <v>878</v>
      </c>
      <c r="D71" s="759" t="s">
        <v>10</v>
      </c>
      <c r="E71" s="760" t="s">
        <v>46</v>
      </c>
      <c r="F71" s="763">
        <v>1</v>
      </c>
      <c r="G71" s="763">
        <v>24</v>
      </c>
      <c r="H71" s="795"/>
      <c r="I71" s="763" t="s">
        <v>11</v>
      </c>
      <c r="J71" s="763"/>
      <c r="K71" s="829"/>
      <c r="L71" s="786"/>
    </row>
    <row r="72" spans="1:12" x14ac:dyDescent="0.25">
      <c r="A72" s="830">
        <v>52</v>
      </c>
      <c r="B72" s="814" t="s">
        <v>826</v>
      </c>
      <c r="C72" s="730" t="s">
        <v>879</v>
      </c>
      <c r="D72" s="731" t="s">
        <v>10</v>
      </c>
      <c r="E72" s="792" t="s">
        <v>880</v>
      </c>
      <c r="F72" s="733">
        <v>1</v>
      </c>
      <c r="G72" s="733">
        <v>45</v>
      </c>
      <c r="H72" s="825">
        <f>SUM(G72:G73)</f>
        <v>90</v>
      </c>
      <c r="I72" s="733" t="s">
        <v>306</v>
      </c>
      <c r="J72" s="733" t="s">
        <v>322</v>
      </c>
      <c r="K72" s="831"/>
      <c r="L72" s="736"/>
    </row>
    <row r="73" spans="1:12" ht="15.75" thickBot="1" x14ac:dyDescent="0.3">
      <c r="A73" s="818">
        <v>53</v>
      </c>
      <c r="B73" s="658" t="s">
        <v>826</v>
      </c>
      <c r="C73" s="693" t="s">
        <v>879</v>
      </c>
      <c r="D73" s="832" t="s">
        <v>10</v>
      </c>
      <c r="E73" s="794" t="s">
        <v>881</v>
      </c>
      <c r="F73" s="783">
        <v>1</v>
      </c>
      <c r="G73" s="783">
        <v>45</v>
      </c>
      <c r="H73" s="784"/>
      <c r="I73" s="783" t="s">
        <v>306</v>
      </c>
      <c r="J73" s="783" t="s">
        <v>322</v>
      </c>
      <c r="K73" s="833"/>
      <c r="L73" s="753"/>
    </row>
    <row r="74" spans="1:12" ht="15.75" thickBot="1" x14ac:dyDescent="0.25">
      <c r="A74" s="834">
        <v>54</v>
      </c>
      <c r="B74" s="695" t="s">
        <v>826</v>
      </c>
      <c r="C74" s="835" t="s">
        <v>882</v>
      </c>
      <c r="D74" s="836" t="s">
        <v>10</v>
      </c>
      <c r="E74" s="835" t="s">
        <v>883</v>
      </c>
      <c r="F74" s="695">
        <v>1</v>
      </c>
      <c r="G74" s="695">
        <v>90</v>
      </c>
      <c r="H74" s="695">
        <v>90</v>
      </c>
      <c r="I74" s="695" t="s">
        <v>11</v>
      </c>
      <c r="J74" s="695"/>
      <c r="K74" s="837"/>
      <c r="L74" s="838"/>
    </row>
    <row r="75" spans="1:12" x14ac:dyDescent="0.25">
      <c r="A75" s="830">
        <v>55</v>
      </c>
      <c r="B75" s="814" t="s">
        <v>826</v>
      </c>
      <c r="C75" s="839" t="s">
        <v>884</v>
      </c>
      <c r="D75" s="815" t="s">
        <v>10</v>
      </c>
      <c r="E75" s="839" t="s">
        <v>885</v>
      </c>
      <c r="F75" s="814">
        <v>1</v>
      </c>
      <c r="G75" s="814">
        <v>24</v>
      </c>
      <c r="H75" s="840">
        <f>SUM(G75:G79)</f>
        <v>120</v>
      </c>
      <c r="I75" s="814" t="s">
        <v>11</v>
      </c>
      <c r="J75" s="814" t="s">
        <v>15</v>
      </c>
      <c r="K75" s="790"/>
      <c r="L75" s="817"/>
    </row>
    <row r="76" spans="1:12" x14ac:dyDescent="0.25">
      <c r="A76" s="820">
        <v>56</v>
      </c>
      <c r="B76" s="649" t="s">
        <v>826</v>
      </c>
      <c r="C76" s="841" t="s">
        <v>884</v>
      </c>
      <c r="D76" s="748" t="s">
        <v>10</v>
      </c>
      <c r="E76" s="841" t="s">
        <v>885</v>
      </c>
      <c r="F76" s="649">
        <v>1</v>
      </c>
      <c r="G76" s="649">
        <v>24</v>
      </c>
      <c r="H76" s="671"/>
      <c r="I76" s="649" t="s">
        <v>11</v>
      </c>
      <c r="J76" s="649" t="s">
        <v>15</v>
      </c>
      <c r="K76" s="823"/>
      <c r="L76" s="824"/>
    </row>
    <row r="77" spans="1:12" x14ac:dyDescent="0.25">
      <c r="A77" s="820">
        <v>57</v>
      </c>
      <c r="B77" s="649" t="s">
        <v>826</v>
      </c>
      <c r="C77" s="841" t="s">
        <v>884</v>
      </c>
      <c r="D77" s="748" t="s">
        <v>10</v>
      </c>
      <c r="E77" s="841" t="s">
        <v>885</v>
      </c>
      <c r="F77" s="649">
        <v>1</v>
      </c>
      <c r="G77" s="649">
        <v>24</v>
      </c>
      <c r="H77" s="749"/>
      <c r="I77" s="649" t="s">
        <v>11</v>
      </c>
      <c r="J77" s="649" t="s">
        <v>15</v>
      </c>
      <c r="K77" s="823"/>
      <c r="L77" s="824"/>
    </row>
    <row r="78" spans="1:12" x14ac:dyDescent="0.25">
      <c r="A78" s="820">
        <v>58</v>
      </c>
      <c r="B78" s="649" t="s">
        <v>826</v>
      </c>
      <c r="C78" s="841" t="s">
        <v>884</v>
      </c>
      <c r="D78" s="748" t="s">
        <v>10</v>
      </c>
      <c r="E78" s="841" t="s">
        <v>885</v>
      </c>
      <c r="F78" s="649">
        <v>1</v>
      </c>
      <c r="G78" s="649">
        <v>24</v>
      </c>
      <c r="H78" s="749"/>
      <c r="I78" s="649" t="s">
        <v>11</v>
      </c>
      <c r="J78" s="649" t="s">
        <v>15</v>
      </c>
      <c r="K78" s="823"/>
      <c r="L78" s="824"/>
    </row>
    <row r="79" spans="1:12" ht="15.75" thickBot="1" x14ac:dyDescent="0.3">
      <c r="A79" s="818">
        <v>59</v>
      </c>
      <c r="B79" s="658" t="s">
        <v>826</v>
      </c>
      <c r="C79" s="842" t="s">
        <v>884</v>
      </c>
      <c r="D79" s="751" t="s">
        <v>10</v>
      </c>
      <c r="E79" s="842" t="s">
        <v>885</v>
      </c>
      <c r="F79" s="658">
        <v>1</v>
      </c>
      <c r="G79" s="658">
        <v>24</v>
      </c>
      <c r="H79" s="676"/>
      <c r="I79" s="658" t="s">
        <v>11</v>
      </c>
      <c r="J79" s="658" t="s">
        <v>15</v>
      </c>
      <c r="K79" s="791"/>
      <c r="L79" s="819"/>
    </row>
    <row r="80" spans="1:12" x14ac:dyDescent="0.25">
      <c r="A80" s="830">
        <v>60</v>
      </c>
      <c r="B80" s="814" t="s">
        <v>826</v>
      </c>
      <c r="C80" s="1373" t="s">
        <v>886</v>
      </c>
      <c r="D80" s="815" t="s">
        <v>10</v>
      </c>
      <c r="E80" s="730" t="s">
        <v>887</v>
      </c>
      <c r="F80" s="814">
        <v>1</v>
      </c>
      <c r="G80" s="814">
        <v>40</v>
      </c>
      <c r="H80" s="816">
        <f>SUM(G80:G81)</f>
        <v>80</v>
      </c>
      <c r="I80" s="814" t="s">
        <v>11</v>
      </c>
      <c r="J80" s="814" t="s">
        <v>15</v>
      </c>
      <c r="K80" s="790"/>
      <c r="L80" s="817"/>
    </row>
    <row r="81" spans="1:12" ht="15.75" thickBot="1" x14ac:dyDescent="0.3">
      <c r="A81" s="818">
        <v>61</v>
      </c>
      <c r="B81" s="658" t="s">
        <v>826</v>
      </c>
      <c r="C81" s="1374"/>
      <c r="D81" s="751" t="s">
        <v>10</v>
      </c>
      <c r="E81" s="693" t="s">
        <v>887</v>
      </c>
      <c r="F81" s="658">
        <v>1</v>
      </c>
      <c r="G81" s="658">
        <v>40</v>
      </c>
      <c r="H81" s="676"/>
      <c r="I81" s="658" t="s">
        <v>11</v>
      </c>
      <c r="J81" s="658" t="s">
        <v>15</v>
      </c>
      <c r="K81" s="791"/>
      <c r="L81" s="819"/>
    </row>
    <row r="82" spans="1:12" x14ac:dyDescent="0.25">
      <c r="A82" s="830">
        <v>62</v>
      </c>
      <c r="B82" s="814" t="s">
        <v>826</v>
      </c>
      <c r="C82" s="730" t="s">
        <v>888</v>
      </c>
      <c r="D82" s="731" t="s">
        <v>10</v>
      </c>
      <c r="E82" s="843" t="s">
        <v>889</v>
      </c>
      <c r="F82" s="733">
        <v>1</v>
      </c>
      <c r="G82" s="733">
        <v>20</v>
      </c>
      <c r="H82" s="825">
        <f>SUM(G82:G85)</f>
        <v>129</v>
      </c>
      <c r="I82" s="733" t="s">
        <v>11</v>
      </c>
      <c r="J82" s="733" t="s">
        <v>890</v>
      </c>
      <c r="K82" s="790"/>
      <c r="L82" s="736"/>
    </row>
    <row r="83" spans="1:12" x14ac:dyDescent="0.25">
      <c r="A83" s="820">
        <v>63</v>
      </c>
      <c r="B83" s="649" t="s">
        <v>826</v>
      </c>
      <c r="C83" s="738" t="s">
        <v>891</v>
      </c>
      <c r="D83" s="739" t="s">
        <v>10</v>
      </c>
      <c r="E83" s="844" t="s">
        <v>48</v>
      </c>
      <c r="F83" s="743">
        <v>1</v>
      </c>
      <c r="G83" s="743">
        <v>37</v>
      </c>
      <c r="H83" s="845"/>
      <c r="I83" s="743" t="s">
        <v>11</v>
      </c>
      <c r="J83" s="743" t="s">
        <v>890</v>
      </c>
      <c r="K83" s="823"/>
      <c r="L83" s="782"/>
    </row>
    <row r="84" spans="1:12" ht="16.5" customHeight="1" x14ac:dyDescent="0.25">
      <c r="A84" s="820">
        <v>64</v>
      </c>
      <c r="B84" s="649" t="s">
        <v>826</v>
      </c>
      <c r="C84" s="738" t="s">
        <v>891</v>
      </c>
      <c r="D84" s="739" t="s">
        <v>10</v>
      </c>
      <c r="E84" s="844" t="s">
        <v>892</v>
      </c>
      <c r="F84" s="743">
        <v>1</v>
      </c>
      <c r="G84" s="743">
        <v>37</v>
      </c>
      <c r="H84" s="845"/>
      <c r="I84" s="743" t="s">
        <v>11</v>
      </c>
      <c r="J84" s="743" t="s">
        <v>890</v>
      </c>
      <c r="K84" s="823"/>
      <c r="L84" s="782"/>
    </row>
    <row r="85" spans="1:12" ht="15.75" thickBot="1" x14ac:dyDescent="0.3">
      <c r="A85" s="818">
        <v>65</v>
      </c>
      <c r="B85" s="658" t="s">
        <v>826</v>
      </c>
      <c r="C85" s="693" t="s">
        <v>893</v>
      </c>
      <c r="D85" s="759" t="s">
        <v>10</v>
      </c>
      <c r="E85" s="846" t="s">
        <v>894</v>
      </c>
      <c r="F85" s="763">
        <v>1</v>
      </c>
      <c r="G85" s="763">
        <v>35</v>
      </c>
      <c r="H85" s="847"/>
      <c r="I85" s="763" t="s">
        <v>11</v>
      </c>
      <c r="J85" s="763" t="s">
        <v>15</v>
      </c>
      <c r="K85" s="791"/>
      <c r="L85" s="786"/>
    </row>
    <row r="86" spans="1:12" x14ac:dyDescent="0.25">
      <c r="A86" s="830">
        <v>66</v>
      </c>
      <c r="B86" s="814" t="s">
        <v>826</v>
      </c>
      <c r="C86" s="1373" t="s">
        <v>895</v>
      </c>
      <c r="D86" s="815" t="s">
        <v>10</v>
      </c>
      <c r="E86" s="730" t="s">
        <v>896</v>
      </c>
      <c r="F86" s="814">
        <v>1</v>
      </c>
      <c r="G86" s="814">
        <v>42</v>
      </c>
      <c r="H86" s="840">
        <f>SUM(G86:G87)</f>
        <v>87</v>
      </c>
      <c r="I86" s="814" t="s">
        <v>11</v>
      </c>
      <c r="J86" s="814" t="s">
        <v>15</v>
      </c>
      <c r="K86" s="790"/>
      <c r="L86" s="817"/>
    </row>
    <row r="87" spans="1:12" ht="15.75" customHeight="1" thickBot="1" x14ac:dyDescent="0.3">
      <c r="A87" s="818">
        <v>67</v>
      </c>
      <c r="B87" s="658" t="s">
        <v>826</v>
      </c>
      <c r="C87" s="1374"/>
      <c r="D87" s="751" t="s">
        <v>10</v>
      </c>
      <c r="E87" s="693" t="s">
        <v>833</v>
      </c>
      <c r="F87" s="658">
        <v>1</v>
      </c>
      <c r="G87" s="658">
        <v>45</v>
      </c>
      <c r="H87" s="703"/>
      <c r="I87" s="658" t="s">
        <v>11</v>
      </c>
      <c r="J87" s="658" t="s">
        <v>15</v>
      </c>
      <c r="K87" s="791"/>
      <c r="L87" s="819"/>
    </row>
    <row r="88" spans="1:12" x14ac:dyDescent="0.25">
      <c r="A88" s="830">
        <v>68</v>
      </c>
      <c r="B88" s="814" t="s">
        <v>826</v>
      </c>
      <c r="C88" s="730" t="s">
        <v>897</v>
      </c>
      <c r="D88" s="731" t="s">
        <v>10</v>
      </c>
      <c r="E88" s="848" t="s">
        <v>898</v>
      </c>
      <c r="F88" s="733">
        <v>1</v>
      </c>
      <c r="G88" s="733">
        <v>22</v>
      </c>
      <c r="H88" s="825">
        <f>SUM(G88:G92)</f>
        <v>123</v>
      </c>
      <c r="I88" s="733" t="s">
        <v>11</v>
      </c>
      <c r="J88" s="733" t="s">
        <v>15</v>
      </c>
      <c r="K88" s="790"/>
      <c r="L88" s="736"/>
    </row>
    <row r="89" spans="1:12" x14ac:dyDescent="0.25">
      <c r="A89" s="820">
        <v>69</v>
      </c>
      <c r="B89" s="649" t="s">
        <v>826</v>
      </c>
      <c r="C89" s="738" t="s">
        <v>899</v>
      </c>
      <c r="D89" s="739" t="s">
        <v>10</v>
      </c>
      <c r="E89" s="849" t="s">
        <v>900</v>
      </c>
      <c r="F89" s="743">
        <v>1</v>
      </c>
      <c r="G89" s="743">
        <v>24</v>
      </c>
      <c r="H89" s="827"/>
      <c r="I89" s="743" t="s">
        <v>11</v>
      </c>
      <c r="J89" s="743" t="s">
        <v>15</v>
      </c>
      <c r="K89" s="823"/>
      <c r="L89" s="850"/>
    </row>
    <row r="90" spans="1:12" x14ac:dyDescent="0.25">
      <c r="A90" s="820">
        <v>70</v>
      </c>
      <c r="B90" s="649" t="s">
        <v>826</v>
      </c>
      <c r="C90" s="738" t="s">
        <v>901</v>
      </c>
      <c r="D90" s="739" t="s">
        <v>10</v>
      </c>
      <c r="E90" s="849" t="s">
        <v>842</v>
      </c>
      <c r="F90" s="743">
        <v>1</v>
      </c>
      <c r="G90" s="743">
        <v>26</v>
      </c>
      <c r="H90" s="827"/>
      <c r="I90" s="743" t="s">
        <v>11</v>
      </c>
      <c r="J90" s="743" t="s">
        <v>15</v>
      </c>
      <c r="K90" s="823"/>
      <c r="L90" s="782"/>
    </row>
    <row r="91" spans="1:12" x14ac:dyDescent="0.25">
      <c r="A91" s="820">
        <v>71</v>
      </c>
      <c r="B91" s="649" t="s">
        <v>826</v>
      </c>
      <c r="C91" s="738" t="s">
        <v>902</v>
      </c>
      <c r="D91" s="739" t="s">
        <v>10</v>
      </c>
      <c r="E91" s="849" t="s">
        <v>42</v>
      </c>
      <c r="F91" s="743">
        <v>1</v>
      </c>
      <c r="G91" s="743">
        <v>23</v>
      </c>
      <c r="H91" s="827"/>
      <c r="I91" s="743" t="s">
        <v>11</v>
      </c>
      <c r="J91" s="743" t="s">
        <v>15</v>
      </c>
      <c r="K91" s="823"/>
      <c r="L91" s="782"/>
    </row>
    <row r="92" spans="1:12" ht="15.75" thickBot="1" x14ac:dyDescent="0.3">
      <c r="A92" s="818">
        <v>72</v>
      </c>
      <c r="B92" s="658" t="s">
        <v>826</v>
      </c>
      <c r="C92" s="693" t="s">
        <v>903</v>
      </c>
      <c r="D92" s="759" t="s">
        <v>10</v>
      </c>
      <c r="E92" s="851" t="s">
        <v>842</v>
      </c>
      <c r="F92" s="763">
        <v>1</v>
      </c>
      <c r="G92" s="763">
        <v>28</v>
      </c>
      <c r="H92" s="795"/>
      <c r="I92" s="763" t="s">
        <v>11</v>
      </c>
      <c r="J92" s="763" t="s">
        <v>15</v>
      </c>
      <c r="K92" s="791"/>
      <c r="L92" s="786"/>
    </row>
    <row r="93" spans="1:12" ht="15.75" thickBot="1" x14ac:dyDescent="0.3">
      <c r="A93" s="834">
        <v>73</v>
      </c>
      <c r="B93" s="695" t="s">
        <v>826</v>
      </c>
      <c r="C93" s="852" t="s">
        <v>904</v>
      </c>
      <c r="D93" s="853" t="s">
        <v>10</v>
      </c>
      <c r="E93" s="854" t="s">
        <v>905</v>
      </c>
      <c r="F93" s="855">
        <v>1</v>
      </c>
      <c r="G93" s="855">
        <v>73</v>
      </c>
      <c r="H93" s="855">
        <v>73</v>
      </c>
      <c r="I93" s="855" t="s">
        <v>306</v>
      </c>
      <c r="J93" s="695" t="s">
        <v>322</v>
      </c>
      <c r="K93" s="856"/>
      <c r="L93" s="838"/>
    </row>
    <row r="94" spans="1:12" x14ac:dyDescent="0.25">
      <c r="A94" s="830">
        <v>74</v>
      </c>
      <c r="B94" s="814" t="s">
        <v>826</v>
      </c>
      <c r="C94" s="857" t="s">
        <v>906</v>
      </c>
      <c r="D94" s="858" t="s">
        <v>10</v>
      </c>
      <c r="E94" s="839" t="s">
        <v>842</v>
      </c>
      <c r="F94" s="859">
        <v>1</v>
      </c>
      <c r="G94" s="859">
        <v>24</v>
      </c>
      <c r="H94" s="860">
        <f>SUM(G94:G97)</f>
        <v>97</v>
      </c>
      <c r="I94" s="859" t="s">
        <v>11</v>
      </c>
      <c r="J94" s="814" t="s">
        <v>15</v>
      </c>
      <c r="K94" s="790"/>
      <c r="L94" s="861"/>
    </row>
    <row r="95" spans="1:12" x14ac:dyDescent="0.25">
      <c r="A95" s="820">
        <v>75</v>
      </c>
      <c r="B95" s="649" t="s">
        <v>826</v>
      </c>
      <c r="C95" s="862" t="s">
        <v>907</v>
      </c>
      <c r="D95" s="863" t="s">
        <v>10</v>
      </c>
      <c r="E95" s="841" t="s">
        <v>842</v>
      </c>
      <c r="F95" s="864">
        <v>1</v>
      </c>
      <c r="G95" s="864">
        <v>24</v>
      </c>
      <c r="H95" s="865"/>
      <c r="I95" s="864" t="s">
        <v>11</v>
      </c>
      <c r="J95" s="649" t="s">
        <v>15</v>
      </c>
      <c r="K95" s="866"/>
      <c r="L95" s="850"/>
    </row>
    <row r="96" spans="1:12" x14ac:dyDescent="0.25">
      <c r="A96" s="820">
        <v>76</v>
      </c>
      <c r="B96" s="649" t="s">
        <v>826</v>
      </c>
      <c r="C96" s="862" t="s">
        <v>908</v>
      </c>
      <c r="D96" s="863" t="s">
        <v>10</v>
      </c>
      <c r="E96" s="841" t="s">
        <v>42</v>
      </c>
      <c r="F96" s="864">
        <v>1</v>
      </c>
      <c r="G96" s="864">
        <v>24</v>
      </c>
      <c r="H96" s="865"/>
      <c r="I96" s="864" t="s">
        <v>11</v>
      </c>
      <c r="J96" s="649" t="s">
        <v>15</v>
      </c>
      <c r="K96" s="866"/>
      <c r="L96" s="850"/>
    </row>
    <row r="97" spans="1:12" ht="15.75" thickBot="1" x14ac:dyDescent="0.3">
      <c r="A97" s="818">
        <v>77</v>
      </c>
      <c r="B97" s="658" t="s">
        <v>826</v>
      </c>
      <c r="C97" s="867" t="s">
        <v>909</v>
      </c>
      <c r="D97" s="868" t="s">
        <v>10</v>
      </c>
      <c r="E97" s="842" t="s">
        <v>910</v>
      </c>
      <c r="F97" s="869">
        <v>1</v>
      </c>
      <c r="G97" s="869">
        <v>25</v>
      </c>
      <c r="H97" s="870"/>
      <c r="I97" s="869" t="s">
        <v>306</v>
      </c>
      <c r="J97" s="658" t="s">
        <v>15</v>
      </c>
      <c r="K97" s="833"/>
      <c r="L97" s="819"/>
    </row>
    <row r="98" spans="1:12" x14ac:dyDescent="0.25">
      <c r="A98" s="830">
        <v>78</v>
      </c>
      <c r="B98" s="814" t="s">
        <v>826</v>
      </c>
      <c r="C98" s="857" t="s">
        <v>911</v>
      </c>
      <c r="D98" s="858" t="s">
        <v>10</v>
      </c>
      <c r="E98" s="839" t="s">
        <v>912</v>
      </c>
      <c r="F98" s="859">
        <v>1</v>
      </c>
      <c r="G98" s="859">
        <v>25</v>
      </c>
      <c r="H98" s="871">
        <f>SUM(G98:G100)</f>
        <v>76</v>
      </c>
      <c r="I98" s="859" t="s">
        <v>11</v>
      </c>
      <c r="J98" s="814" t="s">
        <v>15</v>
      </c>
      <c r="K98" s="790"/>
      <c r="L98" s="861"/>
    </row>
    <row r="99" spans="1:12" x14ac:dyDescent="0.25">
      <c r="A99" s="820">
        <v>79</v>
      </c>
      <c r="B99" s="649" t="s">
        <v>826</v>
      </c>
      <c r="C99" s="862" t="s">
        <v>911</v>
      </c>
      <c r="D99" s="863" t="s">
        <v>10</v>
      </c>
      <c r="E99" s="841" t="s">
        <v>912</v>
      </c>
      <c r="F99" s="864">
        <v>1</v>
      </c>
      <c r="G99" s="864">
        <v>26</v>
      </c>
      <c r="H99" s="872"/>
      <c r="I99" s="864" t="s">
        <v>11</v>
      </c>
      <c r="J99" s="649" t="s">
        <v>15</v>
      </c>
      <c r="K99" s="823"/>
      <c r="L99" s="850"/>
    </row>
    <row r="100" spans="1:12" ht="15.75" thickBot="1" x14ac:dyDescent="0.3">
      <c r="A100" s="818">
        <v>80</v>
      </c>
      <c r="B100" s="658" t="s">
        <v>826</v>
      </c>
      <c r="C100" s="867" t="s">
        <v>911</v>
      </c>
      <c r="D100" s="868" t="s">
        <v>10</v>
      </c>
      <c r="E100" s="842" t="s">
        <v>913</v>
      </c>
      <c r="F100" s="869">
        <v>1</v>
      </c>
      <c r="G100" s="869">
        <v>25</v>
      </c>
      <c r="H100" s="870"/>
      <c r="I100" s="869" t="s">
        <v>11</v>
      </c>
      <c r="J100" s="658" t="s">
        <v>15</v>
      </c>
      <c r="K100" s="791"/>
      <c r="L100" s="873"/>
    </row>
    <row r="101" spans="1:12" x14ac:dyDescent="0.25">
      <c r="A101" s="830">
        <v>81</v>
      </c>
      <c r="B101" s="814" t="s">
        <v>826</v>
      </c>
      <c r="C101" s="730" t="s">
        <v>914</v>
      </c>
      <c r="D101" s="815" t="s">
        <v>10</v>
      </c>
      <c r="E101" s="730" t="s">
        <v>915</v>
      </c>
      <c r="F101" s="814">
        <v>1</v>
      </c>
      <c r="G101" s="814">
        <v>48</v>
      </c>
      <c r="H101" s="816">
        <f>SUM(G101:G102)</f>
        <v>96</v>
      </c>
      <c r="I101" s="814" t="s">
        <v>11</v>
      </c>
      <c r="J101" s="814" t="s">
        <v>15</v>
      </c>
      <c r="K101" s="790"/>
      <c r="L101" s="861"/>
    </row>
    <row r="102" spans="1:12" ht="15.75" thickBot="1" x14ac:dyDescent="0.3">
      <c r="A102" s="818">
        <v>82</v>
      </c>
      <c r="B102" s="658" t="s">
        <v>826</v>
      </c>
      <c r="C102" s="693" t="s">
        <v>914</v>
      </c>
      <c r="D102" s="751" t="s">
        <v>10</v>
      </c>
      <c r="E102" s="693" t="s">
        <v>916</v>
      </c>
      <c r="F102" s="658">
        <v>1</v>
      </c>
      <c r="G102" s="658">
        <v>48</v>
      </c>
      <c r="H102" s="676"/>
      <c r="I102" s="658" t="s">
        <v>11</v>
      </c>
      <c r="J102" s="658" t="s">
        <v>15</v>
      </c>
      <c r="K102" s="791"/>
      <c r="L102" s="873"/>
    </row>
    <row r="103" spans="1:12" x14ac:dyDescent="0.25">
      <c r="A103" s="830">
        <v>83</v>
      </c>
      <c r="B103" s="814" t="s">
        <v>826</v>
      </c>
      <c r="C103" s="730" t="s">
        <v>917</v>
      </c>
      <c r="D103" s="731" t="s">
        <v>10</v>
      </c>
      <c r="E103" s="848" t="s">
        <v>918</v>
      </c>
      <c r="F103" s="733">
        <v>1</v>
      </c>
      <c r="G103" s="733">
        <v>26</v>
      </c>
      <c r="H103" s="825">
        <f>SUM(G103:G107)</f>
        <v>122</v>
      </c>
      <c r="I103" s="733" t="s">
        <v>11</v>
      </c>
      <c r="J103" s="733" t="s">
        <v>15</v>
      </c>
      <c r="K103" s="790"/>
      <c r="L103" s="736"/>
    </row>
    <row r="104" spans="1:12" x14ac:dyDescent="0.25">
      <c r="A104" s="820">
        <v>84</v>
      </c>
      <c r="B104" s="649" t="s">
        <v>826</v>
      </c>
      <c r="C104" s="738" t="s">
        <v>919</v>
      </c>
      <c r="D104" s="739" t="s">
        <v>10</v>
      </c>
      <c r="E104" s="849" t="s">
        <v>918</v>
      </c>
      <c r="F104" s="743">
        <v>1</v>
      </c>
      <c r="G104" s="743">
        <v>26</v>
      </c>
      <c r="H104" s="827"/>
      <c r="I104" s="743" t="s">
        <v>11</v>
      </c>
      <c r="J104" s="743" t="s">
        <v>15</v>
      </c>
      <c r="K104" s="823"/>
      <c r="L104" s="782"/>
    </row>
    <row r="105" spans="1:12" x14ac:dyDescent="0.25">
      <c r="A105" s="820">
        <v>85</v>
      </c>
      <c r="B105" s="649" t="s">
        <v>826</v>
      </c>
      <c r="C105" s="738" t="s">
        <v>920</v>
      </c>
      <c r="D105" s="739" t="s">
        <v>10</v>
      </c>
      <c r="E105" s="849" t="s">
        <v>39</v>
      </c>
      <c r="F105" s="743">
        <v>1</v>
      </c>
      <c r="G105" s="743">
        <v>23</v>
      </c>
      <c r="H105" s="827"/>
      <c r="I105" s="743" t="s">
        <v>11</v>
      </c>
      <c r="J105" s="743" t="s">
        <v>15</v>
      </c>
      <c r="K105" s="823"/>
      <c r="L105" s="782"/>
    </row>
    <row r="106" spans="1:12" x14ac:dyDescent="0.25">
      <c r="A106" s="820">
        <v>86</v>
      </c>
      <c r="B106" s="649" t="s">
        <v>826</v>
      </c>
      <c r="C106" s="738" t="s">
        <v>921</v>
      </c>
      <c r="D106" s="739" t="s">
        <v>10</v>
      </c>
      <c r="E106" s="849" t="s">
        <v>42</v>
      </c>
      <c r="F106" s="743">
        <v>1</v>
      </c>
      <c r="G106" s="743">
        <v>23</v>
      </c>
      <c r="H106" s="827"/>
      <c r="I106" s="743" t="s">
        <v>11</v>
      </c>
      <c r="J106" s="743" t="s">
        <v>15</v>
      </c>
      <c r="K106" s="823"/>
      <c r="L106" s="782"/>
    </row>
    <row r="107" spans="1:12" ht="15.75" thickBot="1" x14ac:dyDescent="0.3">
      <c r="A107" s="818">
        <v>87</v>
      </c>
      <c r="B107" s="658" t="s">
        <v>826</v>
      </c>
      <c r="C107" s="693" t="s">
        <v>922</v>
      </c>
      <c r="D107" s="759" t="s">
        <v>10</v>
      </c>
      <c r="E107" s="851" t="s">
        <v>42</v>
      </c>
      <c r="F107" s="763">
        <v>1</v>
      </c>
      <c r="G107" s="763">
        <v>24</v>
      </c>
      <c r="H107" s="795"/>
      <c r="I107" s="763" t="s">
        <v>11</v>
      </c>
      <c r="J107" s="763" t="s">
        <v>15</v>
      </c>
      <c r="K107" s="791"/>
      <c r="L107" s="786"/>
    </row>
    <row r="108" spans="1:12" x14ac:dyDescent="0.25">
      <c r="A108" s="830">
        <v>88</v>
      </c>
      <c r="B108" s="814" t="s">
        <v>826</v>
      </c>
      <c r="C108" s="730" t="s">
        <v>923</v>
      </c>
      <c r="D108" s="815" t="s">
        <v>10</v>
      </c>
      <c r="E108" s="730" t="s">
        <v>924</v>
      </c>
      <c r="F108" s="814">
        <v>1</v>
      </c>
      <c r="G108" s="814">
        <v>49</v>
      </c>
      <c r="H108" s="840">
        <f>SUM(G108:G111)</f>
        <v>124</v>
      </c>
      <c r="I108" s="814" t="s">
        <v>11</v>
      </c>
      <c r="J108" s="814" t="s">
        <v>15</v>
      </c>
      <c r="K108" s="790"/>
      <c r="L108" s="817"/>
    </row>
    <row r="109" spans="1:12" x14ac:dyDescent="0.25">
      <c r="A109" s="820">
        <v>89</v>
      </c>
      <c r="B109" s="649" t="s">
        <v>826</v>
      </c>
      <c r="C109" s="738" t="s">
        <v>923</v>
      </c>
      <c r="D109" s="748" t="s">
        <v>10</v>
      </c>
      <c r="E109" s="738" t="s">
        <v>925</v>
      </c>
      <c r="F109" s="649">
        <v>1</v>
      </c>
      <c r="G109" s="649">
        <v>32</v>
      </c>
      <c r="H109" s="671"/>
      <c r="I109" s="649" t="s">
        <v>11</v>
      </c>
      <c r="J109" s="649" t="s">
        <v>15</v>
      </c>
      <c r="K109" s="823"/>
      <c r="L109" s="824"/>
    </row>
    <row r="110" spans="1:12" x14ac:dyDescent="0.25">
      <c r="A110" s="820">
        <v>90</v>
      </c>
      <c r="B110" s="649" t="s">
        <v>826</v>
      </c>
      <c r="C110" s="738" t="s">
        <v>923</v>
      </c>
      <c r="D110" s="748" t="s">
        <v>10</v>
      </c>
      <c r="E110" s="738" t="s">
        <v>42</v>
      </c>
      <c r="F110" s="649">
        <v>1</v>
      </c>
      <c r="G110" s="649">
        <v>20</v>
      </c>
      <c r="H110" s="749"/>
      <c r="I110" s="649" t="s">
        <v>11</v>
      </c>
      <c r="J110" s="649" t="s">
        <v>15</v>
      </c>
      <c r="K110" s="823"/>
      <c r="L110" s="824"/>
    </row>
    <row r="111" spans="1:12" ht="15.75" thickBot="1" x14ac:dyDescent="0.3">
      <c r="A111" s="818">
        <v>91</v>
      </c>
      <c r="B111" s="658" t="s">
        <v>826</v>
      </c>
      <c r="C111" s="693" t="s">
        <v>923</v>
      </c>
      <c r="D111" s="751" t="s">
        <v>10</v>
      </c>
      <c r="E111" s="693" t="s">
        <v>42</v>
      </c>
      <c r="F111" s="658">
        <v>1</v>
      </c>
      <c r="G111" s="658">
        <v>23</v>
      </c>
      <c r="H111" s="676"/>
      <c r="I111" s="658" t="s">
        <v>11</v>
      </c>
      <c r="J111" s="658" t="s">
        <v>15</v>
      </c>
      <c r="K111" s="791"/>
      <c r="L111" s="819"/>
    </row>
    <row r="112" spans="1:12" x14ac:dyDescent="0.25">
      <c r="A112" s="830">
        <v>92</v>
      </c>
      <c r="B112" s="814" t="s">
        <v>826</v>
      </c>
      <c r="C112" s="730" t="s">
        <v>926</v>
      </c>
      <c r="D112" s="815" t="s">
        <v>10</v>
      </c>
      <c r="E112" s="730" t="s">
        <v>927</v>
      </c>
      <c r="F112" s="814">
        <v>1</v>
      </c>
      <c r="G112" s="814">
        <v>35</v>
      </c>
      <c r="H112" s="816">
        <f>SUM(G112:G117)</f>
        <v>141</v>
      </c>
      <c r="I112" s="814" t="s">
        <v>11</v>
      </c>
      <c r="J112" s="814" t="s">
        <v>15</v>
      </c>
      <c r="K112" s="790"/>
      <c r="L112" s="817"/>
    </row>
    <row r="113" spans="1:12" x14ac:dyDescent="0.25">
      <c r="A113" s="820">
        <v>93</v>
      </c>
      <c r="B113" s="649" t="s">
        <v>826</v>
      </c>
      <c r="C113" s="738" t="s">
        <v>928</v>
      </c>
      <c r="D113" s="748" t="s">
        <v>10</v>
      </c>
      <c r="E113" s="738" t="s">
        <v>46</v>
      </c>
      <c r="F113" s="649">
        <v>1</v>
      </c>
      <c r="G113" s="649">
        <v>23</v>
      </c>
      <c r="H113" s="749"/>
      <c r="I113" s="649" t="s">
        <v>11</v>
      </c>
      <c r="J113" s="649" t="s">
        <v>15</v>
      </c>
      <c r="K113" s="823"/>
      <c r="L113" s="824"/>
    </row>
    <row r="114" spans="1:12" x14ac:dyDescent="0.25">
      <c r="A114" s="820">
        <v>94</v>
      </c>
      <c r="B114" s="649" t="s">
        <v>826</v>
      </c>
      <c r="C114" s="738" t="s">
        <v>929</v>
      </c>
      <c r="D114" s="748" t="s">
        <v>10</v>
      </c>
      <c r="E114" s="738" t="s">
        <v>35</v>
      </c>
      <c r="F114" s="649">
        <v>1</v>
      </c>
      <c r="G114" s="649">
        <v>23</v>
      </c>
      <c r="H114" s="749"/>
      <c r="I114" s="649" t="s">
        <v>11</v>
      </c>
      <c r="J114" s="649" t="s">
        <v>15</v>
      </c>
      <c r="K114" s="823"/>
      <c r="L114" s="824"/>
    </row>
    <row r="115" spans="1:12" x14ac:dyDescent="0.25">
      <c r="A115" s="820">
        <v>95</v>
      </c>
      <c r="B115" s="649" t="s">
        <v>826</v>
      </c>
      <c r="C115" s="738" t="s">
        <v>930</v>
      </c>
      <c r="D115" s="748" t="s">
        <v>10</v>
      </c>
      <c r="E115" s="738" t="s">
        <v>35</v>
      </c>
      <c r="F115" s="649">
        <v>1</v>
      </c>
      <c r="G115" s="649">
        <v>20</v>
      </c>
      <c r="H115" s="874"/>
      <c r="I115" s="649" t="s">
        <v>11</v>
      </c>
      <c r="J115" s="649" t="s">
        <v>15</v>
      </c>
      <c r="K115" s="823"/>
      <c r="L115" s="824"/>
    </row>
    <row r="116" spans="1:12" x14ac:dyDescent="0.25">
      <c r="A116" s="820">
        <v>96</v>
      </c>
      <c r="B116" s="649" t="s">
        <v>826</v>
      </c>
      <c r="C116" s="738" t="s">
        <v>931</v>
      </c>
      <c r="D116" s="748" t="s">
        <v>10</v>
      </c>
      <c r="E116" s="738" t="s">
        <v>932</v>
      </c>
      <c r="F116" s="649">
        <v>1</v>
      </c>
      <c r="G116" s="649">
        <v>20</v>
      </c>
      <c r="H116" s="874"/>
      <c r="I116" s="649" t="s">
        <v>11</v>
      </c>
      <c r="J116" s="649" t="s">
        <v>15</v>
      </c>
      <c r="K116" s="823"/>
      <c r="L116" s="824"/>
    </row>
    <row r="117" spans="1:12" ht="15.75" thickBot="1" x14ac:dyDescent="0.3">
      <c r="A117" s="818">
        <v>97</v>
      </c>
      <c r="B117" s="658" t="s">
        <v>826</v>
      </c>
      <c r="C117" s="693" t="s">
        <v>933</v>
      </c>
      <c r="D117" s="751" t="s">
        <v>10</v>
      </c>
      <c r="E117" s="693" t="s">
        <v>932</v>
      </c>
      <c r="F117" s="658">
        <v>1</v>
      </c>
      <c r="G117" s="658">
        <v>20</v>
      </c>
      <c r="H117" s="703"/>
      <c r="I117" s="658" t="s">
        <v>11</v>
      </c>
      <c r="J117" s="658" t="s">
        <v>15</v>
      </c>
      <c r="K117" s="791"/>
      <c r="L117" s="819"/>
    </row>
    <row r="118" spans="1:12" x14ac:dyDescent="0.25">
      <c r="A118" s="830">
        <v>98</v>
      </c>
      <c r="B118" s="814" t="s">
        <v>826</v>
      </c>
      <c r="C118" s="730" t="s">
        <v>934</v>
      </c>
      <c r="D118" s="731" t="s">
        <v>10</v>
      </c>
      <c r="E118" s="848" t="s">
        <v>912</v>
      </c>
      <c r="F118" s="733">
        <v>1</v>
      </c>
      <c r="G118" s="733">
        <v>24</v>
      </c>
      <c r="H118" s="825">
        <f>SUM(G118:G121)</f>
        <v>94</v>
      </c>
      <c r="I118" s="733" t="s">
        <v>11</v>
      </c>
      <c r="J118" s="733" t="s">
        <v>15</v>
      </c>
      <c r="K118" s="790"/>
      <c r="L118" s="736"/>
    </row>
    <row r="119" spans="1:12" x14ac:dyDescent="0.25">
      <c r="A119" s="820">
        <v>99</v>
      </c>
      <c r="B119" s="649" t="s">
        <v>826</v>
      </c>
      <c r="C119" s="738" t="s">
        <v>935</v>
      </c>
      <c r="D119" s="739" t="s">
        <v>10</v>
      </c>
      <c r="E119" s="849" t="s">
        <v>842</v>
      </c>
      <c r="F119" s="743">
        <v>1</v>
      </c>
      <c r="G119" s="743">
        <v>24</v>
      </c>
      <c r="H119" s="827"/>
      <c r="I119" s="743" t="s">
        <v>11</v>
      </c>
      <c r="J119" s="743" t="s">
        <v>15</v>
      </c>
      <c r="K119" s="823"/>
      <c r="L119" s="782"/>
    </row>
    <row r="120" spans="1:12" x14ac:dyDescent="0.25">
      <c r="A120" s="820">
        <v>100</v>
      </c>
      <c r="B120" s="649" t="s">
        <v>826</v>
      </c>
      <c r="C120" s="738" t="s">
        <v>936</v>
      </c>
      <c r="D120" s="739" t="s">
        <v>10</v>
      </c>
      <c r="E120" s="849" t="s">
        <v>42</v>
      </c>
      <c r="F120" s="743">
        <v>1</v>
      </c>
      <c r="G120" s="743">
        <v>20</v>
      </c>
      <c r="H120" s="827"/>
      <c r="I120" s="743" t="s">
        <v>11</v>
      </c>
      <c r="J120" s="743" t="s">
        <v>15</v>
      </c>
      <c r="K120" s="823"/>
      <c r="L120" s="782"/>
    </row>
    <row r="121" spans="1:12" ht="15.75" thickBot="1" x14ac:dyDescent="0.3">
      <c r="A121" s="818">
        <v>101</v>
      </c>
      <c r="B121" s="658" t="s">
        <v>826</v>
      </c>
      <c r="C121" s="693" t="s">
        <v>937</v>
      </c>
      <c r="D121" s="759" t="s">
        <v>10</v>
      </c>
      <c r="E121" s="851" t="s">
        <v>842</v>
      </c>
      <c r="F121" s="763">
        <v>1</v>
      </c>
      <c r="G121" s="763">
        <v>26</v>
      </c>
      <c r="H121" s="795"/>
      <c r="I121" s="763" t="s">
        <v>11</v>
      </c>
      <c r="J121" s="763" t="s">
        <v>15</v>
      </c>
      <c r="K121" s="791"/>
      <c r="L121" s="786"/>
    </row>
    <row r="122" spans="1:12" x14ac:dyDescent="0.25">
      <c r="A122" s="830">
        <v>102</v>
      </c>
      <c r="B122" s="814" t="s">
        <v>826</v>
      </c>
      <c r="C122" s="730" t="s">
        <v>938</v>
      </c>
      <c r="D122" s="731" t="s">
        <v>10</v>
      </c>
      <c r="E122" s="843" t="s">
        <v>939</v>
      </c>
      <c r="F122" s="733">
        <v>1</v>
      </c>
      <c r="G122" s="733">
        <v>32</v>
      </c>
      <c r="H122" s="825">
        <f>SUM(G122:G127)</f>
        <v>194.20000000000002</v>
      </c>
      <c r="I122" s="733" t="s">
        <v>11</v>
      </c>
      <c r="J122" s="733" t="s">
        <v>834</v>
      </c>
      <c r="K122" s="790"/>
      <c r="L122" s="736"/>
    </row>
    <row r="123" spans="1:12" x14ac:dyDescent="0.25">
      <c r="A123" s="820">
        <v>103</v>
      </c>
      <c r="B123" s="649" t="s">
        <v>826</v>
      </c>
      <c r="C123" s="738" t="s">
        <v>940</v>
      </c>
      <c r="D123" s="739" t="s">
        <v>10</v>
      </c>
      <c r="E123" s="844" t="s">
        <v>941</v>
      </c>
      <c r="F123" s="743">
        <v>1</v>
      </c>
      <c r="G123" s="743">
        <v>48.8</v>
      </c>
      <c r="H123" s="827"/>
      <c r="I123" s="743" t="s">
        <v>11</v>
      </c>
      <c r="J123" s="743" t="s">
        <v>15</v>
      </c>
      <c r="K123" s="823"/>
      <c r="L123" s="782"/>
    </row>
    <row r="124" spans="1:12" x14ac:dyDescent="0.25">
      <c r="A124" s="820">
        <v>104</v>
      </c>
      <c r="B124" s="649" t="s">
        <v>826</v>
      </c>
      <c r="C124" s="1375" t="s">
        <v>942</v>
      </c>
      <c r="D124" s="739" t="s">
        <v>10</v>
      </c>
      <c r="E124" s="844" t="s">
        <v>939</v>
      </c>
      <c r="F124" s="743">
        <v>1</v>
      </c>
      <c r="G124" s="743">
        <v>32</v>
      </c>
      <c r="H124" s="827"/>
      <c r="I124" s="743" t="s">
        <v>11</v>
      </c>
      <c r="J124" s="743" t="s">
        <v>15</v>
      </c>
      <c r="K124" s="823"/>
      <c r="L124" s="782"/>
    </row>
    <row r="125" spans="1:12" x14ac:dyDescent="0.25">
      <c r="A125" s="820">
        <v>105</v>
      </c>
      <c r="B125" s="649" t="s">
        <v>826</v>
      </c>
      <c r="C125" s="1375"/>
      <c r="D125" s="739" t="s">
        <v>10</v>
      </c>
      <c r="E125" s="844" t="s">
        <v>939</v>
      </c>
      <c r="F125" s="743">
        <v>1</v>
      </c>
      <c r="G125" s="743">
        <v>32</v>
      </c>
      <c r="H125" s="845"/>
      <c r="I125" s="743" t="s">
        <v>11</v>
      </c>
      <c r="J125" s="743" t="s">
        <v>15</v>
      </c>
      <c r="K125" s="823"/>
      <c r="L125" s="782"/>
    </row>
    <row r="126" spans="1:12" x14ac:dyDescent="0.25">
      <c r="A126" s="820">
        <v>106</v>
      </c>
      <c r="B126" s="649" t="s">
        <v>826</v>
      </c>
      <c r="C126" s="738" t="s">
        <v>943</v>
      </c>
      <c r="D126" s="739" t="s">
        <v>10</v>
      </c>
      <c r="E126" s="844" t="s">
        <v>842</v>
      </c>
      <c r="F126" s="743">
        <v>1</v>
      </c>
      <c r="G126" s="743">
        <v>24.8</v>
      </c>
      <c r="H126" s="875"/>
      <c r="I126" s="743" t="s">
        <v>11</v>
      </c>
      <c r="J126" s="743" t="s">
        <v>15</v>
      </c>
      <c r="K126" s="823"/>
      <c r="L126" s="782"/>
    </row>
    <row r="127" spans="1:12" ht="15.75" thickBot="1" x14ac:dyDescent="0.3">
      <c r="A127" s="818">
        <v>107</v>
      </c>
      <c r="B127" s="658" t="s">
        <v>826</v>
      </c>
      <c r="C127" s="693" t="s">
        <v>944</v>
      </c>
      <c r="D127" s="759" t="s">
        <v>10</v>
      </c>
      <c r="E127" s="846" t="s">
        <v>42</v>
      </c>
      <c r="F127" s="763">
        <v>1</v>
      </c>
      <c r="G127" s="763">
        <v>24.6</v>
      </c>
      <c r="H127" s="795"/>
      <c r="I127" s="763" t="s">
        <v>11</v>
      </c>
      <c r="J127" s="763" t="s">
        <v>15</v>
      </c>
      <c r="K127" s="791"/>
      <c r="L127" s="786"/>
    </row>
    <row r="128" spans="1:12" x14ac:dyDescent="0.25">
      <c r="A128" s="830">
        <v>108</v>
      </c>
      <c r="B128" s="814" t="s">
        <v>826</v>
      </c>
      <c r="C128" s="730" t="s">
        <v>945</v>
      </c>
      <c r="D128" s="731" t="s">
        <v>10</v>
      </c>
      <c r="E128" s="876" t="s">
        <v>946</v>
      </c>
      <c r="F128" s="733">
        <v>1</v>
      </c>
      <c r="G128" s="733">
        <v>30</v>
      </c>
      <c r="H128" s="825">
        <f>SUM(G128:G130)</f>
        <v>84</v>
      </c>
      <c r="I128" s="733" t="s">
        <v>11</v>
      </c>
      <c r="J128" s="733" t="s">
        <v>15</v>
      </c>
      <c r="K128" s="877"/>
      <c r="L128" s="736"/>
    </row>
    <row r="129" spans="1:12" x14ac:dyDescent="0.25">
      <c r="A129" s="820">
        <v>109</v>
      </c>
      <c r="B129" s="649" t="s">
        <v>826</v>
      </c>
      <c r="C129" s="738" t="s">
        <v>945</v>
      </c>
      <c r="D129" s="739" t="s">
        <v>10</v>
      </c>
      <c r="E129" s="878" t="s">
        <v>947</v>
      </c>
      <c r="F129" s="743">
        <v>1</v>
      </c>
      <c r="G129" s="743">
        <v>30</v>
      </c>
      <c r="H129" s="845"/>
      <c r="I129" s="743" t="s">
        <v>11</v>
      </c>
      <c r="J129" s="743" t="s">
        <v>15</v>
      </c>
      <c r="K129" s="879"/>
      <c r="L129" s="782"/>
    </row>
    <row r="130" spans="1:12" ht="15.75" thickBot="1" x14ac:dyDescent="0.3">
      <c r="A130" s="818">
        <v>110</v>
      </c>
      <c r="B130" s="658" t="s">
        <v>826</v>
      </c>
      <c r="C130" s="693" t="s">
        <v>948</v>
      </c>
      <c r="D130" s="759" t="s">
        <v>10</v>
      </c>
      <c r="E130" s="880" t="s">
        <v>842</v>
      </c>
      <c r="F130" s="763">
        <v>1</v>
      </c>
      <c r="G130" s="763">
        <v>24</v>
      </c>
      <c r="H130" s="847"/>
      <c r="I130" s="763" t="s">
        <v>11</v>
      </c>
      <c r="J130" s="763" t="s">
        <v>15</v>
      </c>
      <c r="K130" s="881"/>
      <c r="L130" s="786"/>
    </row>
    <row r="131" spans="1:12" x14ac:dyDescent="0.25">
      <c r="A131" s="830">
        <v>111</v>
      </c>
      <c r="B131" s="814" t="s">
        <v>826</v>
      </c>
      <c r="C131" s="730" t="s">
        <v>949</v>
      </c>
      <c r="D131" s="882" t="s">
        <v>10</v>
      </c>
      <c r="E131" s="883" t="s">
        <v>950</v>
      </c>
      <c r="F131" s="884">
        <v>1</v>
      </c>
      <c r="G131" s="884">
        <v>49</v>
      </c>
      <c r="H131" s="885">
        <f>SUM(G131:G132)</f>
        <v>98</v>
      </c>
      <c r="I131" s="884" t="s">
        <v>11</v>
      </c>
      <c r="J131" s="884" t="s">
        <v>15</v>
      </c>
      <c r="K131" s="790"/>
      <c r="L131" s="886"/>
    </row>
    <row r="132" spans="1:12" ht="15.75" thickBot="1" x14ac:dyDescent="0.3">
      <c r="A132" s="818">
        <v>112</v>
      </c>
      <c r="B132" s="658" t="s">
        <v>826</v>
      </c>
      <c r="C132" s="693" t="s">
        <v>951</v>
      </c>
      <c r="D132" s="887" t="s">
        <v>10</v>
      </c>
      <c r="E132" s="888" t="s">
        <v>950</v>
      </c>
      <c r="F132" s="889">
        <v>1</v>
      </c>
      <c r="G132" s="889">
        <v>49</v>
      </c>
      <c r="H132" s="890"/>
      <c r="I132" s="889" t="s">
        <v>11</v>
      </c>
      <c r="J132" s="889" t="s">
        <v>15</v>
      </c>
      <c r="K132" s="791"/>
      <c r="L132" s="891"/>
    </row>
    <row r="133" spans="1:12" x14ac:dyDescent="0.25">
      <c r="A133" s="830">
        <v>113</v>
      </c>
      <c r="B133" s="814" t="s">
        <v>826</v>
      </c>
      <c r="C133" s="730" t="s">
        <v>952</v>
      </c>
      <c r="D133" s="731" t="s">
        <v>10</v>
      </c>
      <c r="E133" s="755" t="s">
        <v>842</v>
      </c>
      <c r="F133" s="733">
        <v>1</v>
      </c>
      <c r="G133" s="733">
        <v>48</v>
      </c>
      <c r="H133" s="825">
        <f>SUM(G133:G135)</f>
        <v>96</v>
      </c>
      <c r="I133" s="733" t="s">
        <v>11</v>
      </c>
      <c r="J133" s="733" t="s">
        <v>15</v>
      </c>
      <c r="K133" s="790"/>
      <c r="L133" s="736"/>
    </row>
    <row r="134" spans="1:12" x14ac:dyDescent="0.25">
      <c r="A134" s="820">
        <v>114</v>
      </c>
      <c r="B134" s="649" t="s">
        <v>826</v>
      </c>
      <c r="C134" s="738" t="s">
        <v>953</v>
      </c>
      <c r="D134" s="739" t="s">
        <v>10</v>
      </c>
      <c r="E134" s="780" t="s">
        <v>842</v>
      </c>
      <c r="F134" s="743">
        <v>1</v>
      </c>
      <c r="G134" s="743">
        <v>24</v>
      </c>
      <c r="H134" s="827"/>
      <c r="I134" s="743" t="s">
        <v>11</v>
      </c>
      <c r="J134" s="743" t="s">
        <v>15</v>
      </c>
      <c r="K134" s="823"/>
      <c r="L134" s="782"/>
    </row>
    <row r="135" spans="1:12" ht="15.75" thickBot="1" x14ac:dyDescent="0.3">
      <c r="A135" s="818">
        <v>115</v>
      </c>
      <c r="B135" s="658" t="s">
        <v>826</v>
      </c>
      <c r="C135" s="693" t="s">
        <v>954</v>
      </c>
      <c r="D135" s="759" t="s">
        <v>10</v>
      </c>
      <c r="E135" s="760" t="s">
        <v>46</v>
      </c>
      <c r="F135" s="763">
        <v>1</v>
      </c>
      <c r="G135" s="763">
        <v>24</v>
      </c>
      <c r="H135" s="795"/>
      <c r="I135" s="763" t="s">
        <v>11</v>
      </c>
      <c r="J135" s="763" t="s">
        <v>15</v>
      </c>
      <c r="K135" s="791"/>
      <c r="L135" s="786"/>
    </row>
    <row r="136" spans="1:12" x14ac:dyDescent="0.25">
      <c r="A136" s="830">
        <v>116</v>
      </c>
      <c r="B136" s="814" t="s">
        <v>826</v>
      </c>
      <c r="C136" s="730" t="s">
        <v>955</v>
      </c>
      <c r="D136" s="731" t="s">
        <v>10</v>
      </c>
      <c r="E136" s="792" t="s">
        <v>956</v>
      </c>
      <c r="F136" s="733">
        <v>1</v>
      </c>
      <c r="G136" s="733">
        <v>45</v>
      </c>
      <c r="H136" s="825">
        <f>SUM(G136:G139)</f>
        <v>152</v>
      </c>
      <c r="I136" s="733" t="s">
        <v>11</v>
      </c>
      <c r="J136" s="733" t="s">
        <v>15</v>
      </c>
      <c r="K136" s="877"/>
      <c r="L136" s="758"/>
    </row>
    <row r="137" spans="1:12" x14ac:dyDescent="0.25">
      <c r="A137" s="820">
        <v>117</v>
      </c>
      <c r="B137" s="649" t="s">
        <v>826</v>
      </c>
      <c r="C137" s="738" t="s">
        <v>957</v>
      </c>
      <c r="D137" s="739" t="s">
        <v>10</v>
      </c>
      <c r="E137" s="793" t="s">
        <v>62</v>
      </c>
      <c r="F137" s="743">
        <v>1</v>
      </c>
      <c r="G137" s="743">
        <v>45</v>
      </c>
      <c r="H137" s="845"/>
      <c r="I137" s="743" t="s">
        <v>11</v>
      </c>
      <c r="J137" s="743" t="s">
        <v>15</v>
      </c>
      <c r="K137" s="879"/>
      <c r="L137" s="782"/>
    </row>
    <row r="138" spans="1:12" x14ac:dyDescent="0.25">
      <c r="A138" s="820">
        <v>118</v>
      </c>
      <c r="B138" s="649" t="s">
        <v>826</v>
      </c>
      <c r="C138" s="738" t="s">
        <v>958</v>
      </c>
      <c r="D138" s="739" t="s">
        <v>10</v>
      </c>
      <c r="E138" s="793" t="s">
        <v>62</v>
      </c>
      <c r="F138" s="743">
        <v>1</v>
      </c>
      <c r="G138" s="743">
        <v>31</v>
      </c>
      <c r="H138" s="845"/>
      <c r="I138" s="743" t="s">
        <v>11</v>
      </c>
      <c r="J138" s="743" t="s">
        <v>15</v>
      </c>
      <c r="K138" s="879"/>
      <c r="L138" s="782"/>
    </row>
    <row r="139" spans="1:12" ht="15.75" thickBot="1" x14ac:dyDescent="0.3">
      <c r="A139" s="818">
        <v>119</v>
      </c>
      <c r="B139" s="658" t="s">
        <v>826</v>
      </c>
      <c r="C139" s="693" t="s">
        <v>959</v>
      </c>
      <c r="D139" s="759" t="s">
        <v>10</v>
      </c>
      <c r="E139" s="794" t="s">
        <v>62</v>
      </c>
      <c r="F139" s="763">
        <v>1</v>
      </c>
      <c r="G139" s="763">
        <v>31</v>
      </c>
      <c r="H139" s="847"/>
      <c r="I139" s="763" t="s">
        <v>11</v>
      </c>
      <c r="J139" s="763" t="s">
        <v>15</v>
      </c>
      <c r="K139" s="881"/>
      <c r="L139" s="786"/>
    </row>
    <row r="140" spans="1:12" x14ac:dyDescent="0.25">
      <c r="A140" s="830">
        <v>120</v>
      </c>
      <c r="B140" s="814" t="s">
        <v>826</v>
      </c>
      <c r="C140" s="730" t="s">
        <v>960</v>
      </c>
      <c r="D140" s="731" t="s">
        <v>10</v>
      </c>
      <c r="E140" s="792" t="s">
        <v>46</v>
      </c>
      <c r="F140" s="733">
        <v>1</v>
      </c>
      <c r="G140" s="733">
        <v>21.8</v>
      </c>
      <c r="H140" s="825">
        <f>SUM(G140:G143)</f>
        <v>77.8</v>
      </c>
      <c r="I140" s="733" t="s">
        <v>11</v>
      </c>
      <c r="J140" s="733" t="s">
        <v>15</v>
      </c>
      <c r="K140" s="790"/>
      <c r="L140" s="736"/>
    </row>
    <row r="141" spans="1:12" x14ac:dyDescent="0.25">
      <c r="A141" s="820">
        <v>121</v>
      </c>
      <c r="B141" s="649" t="s">
        <v>826</v>
      </c>
      <c r="C141" s="738" t="s">
        <v>961</v>
      </c>
      <c r="D141" s="739" t="s">
        <v>10</v>
      </c>
      <c r="E141" s="780" t="s">
        <v>842</v>
      </c>
      <c r="F141" s="743">
        <v>1</v>
      </c>
      <c r="G141" s="743">
        <v>26</v>
      </c>
      <c r="H141" s="827"/>
      <c r="I141" s="743" t="s">
        <v>11</v>
      </c>
      <c r="J141" s="743" t="s">
        <v>15</v>
      </c>
      <c r="K141" s="823"/>
      <c r="L141" s="782"/>
    </row>
    <row r="142" spans="1:12" x14ac:dyDescent="0.25">
      <c r="A142" s="820">
        <v>122</v>
      </c>
      <c r="B142" s="649" t="s">
        <v>826</v>
      </c>
      <c r="C142" s="747" t="s">
        <v>962</v>
      </c>
      <c r="D142" s="748" t="s">
        <v>10</v>
      </c>
      <c r="E142" s="821" t="s">
        <v>963</v>
      </c>
      <c r="F142" s="892" t="s">
        <v>964</v>
      </c>
      <c r="G142" s="893">
        <v>18</v>
      </c>
      <c r="H142" s="894"/>
      <c r="I142" s="649" t="s">
        <v>306</v>
      </c>
      <c r="J142" s="743"/>
      <c r="K142" s="823"/>
      <c r="L142" s="782"/>
    </row>
    <row r="143" spans="1:12" ht="15.75" thickBot="1" x14ac:dyDescent="0.3">
      <c r="A143" s="818">
        <v>123</v>
      </c>
      <c r="B143" s="658" t="s">
        <v>826</v>
      </c>
      <c r="C143" s="895" t="s">
        <v>965</v>
      </c>
      <c r="D143" s="751" t="s">
        <v>10</v>
      </c>
      <c r="E143" s="675"/>
      <c r="F143" s="896" t="s">
        <v>964</v>
      </c>
      <c r="G143" s="897">
        <v>12</v>
      </c>
      <c r="H143" s="898"/>
      <c r="I143" s="658" t="s">
        <v>306</v>
      </c>
      <c r="J143" s="763"/>
      <c r="K143" s="791"/>
      <c r="L143" s="786"/>
    </row>
    <row r="144" spans="1:12" x14ac:dyDescent="0.25">
      <c r="A144" s="830">
        <v>124</v>
      </c>
      <c r="B144" s="814" t="s">
        <v>826</v>
      </c>
      <c r="C144" s="730" t="s">
        <v>966</v>
      </c>
      <c r="D144" s="731" t="s">
        <v>10</v>
      </c>
      <c r="E144" s="843" t="s">
        <v>35</v>
      </c>
      <c r="F144" s="733">
        <v>1</v>
      </c>
      <c r="G144" s="733">
        <v>30.2</v>
      </c>
      <c r="H144" s="734">
        <f>SUM(G144:G146)</f>
        <v>74.2</v>
      </c>
      <c r="I144" s="733" t="s">
        <v>11</v>
      </c>
      <c r="J144" s="733" t="s">
        <v>15</v>
      </c>
      <c r="K144" s="790"/>
      <c r="L144" s="736"/>
    </row>
    <row r="145" spans="1:12" x14ac:dyDescent="0.25">
      <c r="A145" s="820">
        <v>125</v>
      </c>
      <c r="B145" s="649" t="s">
        <v>826</v>
      </c>
      <c r="C145" s="738" t="s">
        <v>966</v>
      </c>
      <c r="D145" s="739" t="s">
        <v>10</v>
      </c>
      <c r="E145" s="844" t="s">
        <v>42</v>
      </c>
      <c r="F145" s="743">
        <v>1</v>
      </c>
      <c r="G145" s="743">
        <v>20</v>
      </c>
      <c r="H145" s="875"/>
      <c r="I145" s="743" t="s">
        <v>11</v>
      </c>
      <c r="J145" s="743" t="s">
        <v>15</v>
      </c>
      <c r="K145" s="823"/>
      <c r="L145" s="782"/>
    </row>
    <row r="146" spans="1:12" ht="15.75" thickBot="1" x14ac:dyDescent="0.3">
      <c r="A146" s="818">
        <v>126</v>
      </c>
      <c r="B146" s="658" t="s">
        <v>826</v>
      </c>
      <c r="C146" s="693" t="s">
        <v>967</v>
      </c>
      <c r="D146" s="759" t="s">
        <v>10</v>
      </c>
      <c r="E146" s="846" t="s">
        <v>35</v>
      </c>
      <c r="F146" s="763">
        <v>1</v>
      </c>
      <c r="G146" s="763">
        <v>24</v>
      </c>
      <c r="H146" s="795"/>
      <c r="I146" s="763" t="s">
        <v>11</v>
      </c>
      <c r="J146" s="763" t="s">
        <v>15</v>
      </c>
      <c r="K146" s="791"/>
      <c r="L146" s="786"/>
    </row>
    <row r="147" spans="1:12" x14ac:dyDescent="0.25">
      <c r="A147" s="830">
        <v>127</v>
      </c>
      <c r="B147" s="814" t="s">
        <v>826</v>
      </c>
      <c r="C147" s="730" t="s">
        <v>968</v>
      </c>
      <c r="D147" s="731" t="s">
        <v>10</v>
      </c>
      <c r="E147" s="843" t="s">
        <v>969</v>
      </c>
      <c r="F147" s="733">
        <v>1</v>
      </c>
      <c r="G147" s="733">
        <v>35</v>
      </c>
      <c r="H147" s="825">
        <f>SUM(G147:G149)</f>
        <v>82</v>
      </c>
      <c r="I147" s="733" t="s">
        <v>11</v>
      </c>
      <c r="J147" s="733" t="s">
        <v>15</v>
      </c>
      <c r="K147" s="790"/>
      <c r="L147" s="736"/>
    </row>
    <row r="148" spans="1:12" x14ac:dyDescent="0.25">
      <c r="A148" s="820">
        <v>128</v>
      </c>
      <c r="B148" s="649" t="s">
        <v>826</v>
      </c>
      <c r="C148" s="738" t="s">
        <v>968</v>
      </c>
      <c r="D148" s="739" t="s">
        <v>10</v>
      </c>
      <c r="E148" s="844" t="s">
        <v>42</v>
      </c>
      <c r="F148" s="743">
        <v>1</v>
      </c>
      <c r="G148" s="743">
        <v>23</v>
      </c>
      <c r="H148" s="827"/>
      <c r="I148" s="743" t="s">
        <v>11</v>
      </c>
      <c r="J148" s="743" t="s">
        <v>15</v>
      </c>
      <c r="K148" s="823"/>
      <c r="L148" s="782"/>
    </row>
    <row r="149" spans="1:12" ht="15.75" thickBot="1" x14ac:dyDescent="0.3">
      <c r="A149" s="818">
        <v>129</v>
      </c>
      <c r="B149" s="658" t="s">
        <v>826</v>
      </c>
      <c r="C149" s="693" t="s">
        <v>970</v>
      </c>
      <c r="D149" s="759" t="s">
        <v>10</v>
      </c>
      <c r="E149" s="846" t="s">
        <v>833</v>
      </c>
      <c r="F149" s="763">
        <v>1</v>
      </c>
      <c r="G149" s="763">
        <v>24</v>
      </c>
      <c r="H149" s="795"/>
      <c r="I149" s="763" t="s">
        <v>11</v>
      </c>
      <c r="J149" s="763" t="s">
        <v>971</v>
      </c>
      <c r="K149" s="791"/>
      <c r="L149" s="786"/>
    </row>
    <row r="150" spans="1:12" x14ac:dyDescent="0.25">
      <c r="A150" s="830">
        <v>130</v>
      </c>
      <c r="B150" s="814" t="s">
        <v>826</v>
      </c>
      <c r="C150" s="730" t="s">
        <v>972</v>
      </c>
      <c r="D150" s="882" t="s">
        <v>10</v>
      </c>
      <c r="E150" s="883" t="s">
        <v>32</v>
      </c>
      <c r="F150" s="884">
        <v>1</v>
      </c>
      <c r="G150" s="884">
        <v>48</v>
      </c>
      <c r="H150" s="885">
        <f>SUM(G150:G151)</f>
        <v>96</v>
      </c>
      <c r="I150" s="884" t="s">
        <v>11</v>
      </c>
      <c r="J150" s="884" t="s">
        <v>15</v>
      </c>
      <c r="K150" s="790"/>
      <c r="L150" s="886"/>
    </row>
    <row r="151" spans="1:12" ht="15.75" thickBot="1" x14ac:dyDescent="0.3">
      <c r="A151" s="818">
        <v>131</v>
      </c>
      <c r="B151" s="658" t="s">
        <v>826</v>
      </c>
      <c r="C151" s="693" t="s">
        <v>972</v>
      </c>
      <c r="D151" s="887" t="s">
        <v>10</v>
      </c>
      <c r="E151" s="888" t="s">
        <v>32</v>
      </c>
      <c r="F151" s="889">
        <v>1</v>
      </c>
      <c r="G151" s="889">
        <v>48</v>
      </c>
      <c r="H151" s="890"/>
      <c r="I151" s="889" t="s">
        <v>11</v>
      </c>
      <c r="J151" s="889" t="s">
        <v>15</v>
      </c>
      <c r="K151" s="791"/>
      <c r="L151" s="891"/>
    </row>
    <row r="152" spans="1:12" x14ac:dyDescent="0.25">
      <c r="A152" s="830">
        <v>132</v>
      </c>
      <c r="B152" s="814" t="s">
        <v>826</v>
      </c>
      <c r="C152" s="730" t="s">
        <v>973</v>
      </c>
      <c r="D152" s="731" t="s">
        <v>10</v>
      </c>
      <c r="E152" s="755" t="s">
        <v>974</v>
      </c>
      <c r="F152" s="733">
        <v>1</v>
      </c>
      <c r="G152" s="733">
        <v>45</v>
      </c>
      <c r="H152" s="734">
        <f>SUM(G152:G153)</f>
        <v>90</v>
      </c>
      <c r="I152" s="733" t="s">
        <v>11</v>
      </c>
      <c r="J152" s="733" t="s">
        <v>15</v>
      </c>
      <c r="K152" s="790"/>
      <c r="L152" s="736"/>
    </row>
    <row r="153" spans="1:12" ht="15.75" thickBot="1" x14ac:dyDescent="0.3">
      <c r="A153" s="818">
        <v>133</v>
      </c>
      <c r="B153" s="658" t="s">
        <v>826</v>
      </c>
      <c r="C153" s="693" t="s">
        <v>975</v>
      </c>
      <c r="D153" s="759" t="s">
        <v>10</v>
      </c>
      <c r="E153" s="760" t="s">
        <v>974</v>
      </c>
      <c r="F153" s="763">
        <v>1</v>
      </c>
      <c r="G153" s="763">
        <v>45</v>
      </c>
      <c r="H153" s="847"/>
      <c r="I153" s="763" t="s">
        <v>11</v>
      </c>
      <c r="J153" s="763" t="s">
        <v>15</v>
      </c>
      <c r="K153" s="791"/>
      <c r="L153" s="786"/>
    </row>
    <row r="154" spans="1:12" x14ac:dyDescent="0.25">
      <c r="A154" s="830">
        <v>134</v>
      </c>
      <c r="B154" s="814" t="s">
        <v>826</v>
      </c>
      <c r="C154" s="730" t="s">
        <v>976</v>
      </c>
      <c r="D154" s="882" t="s">
        <v>10</v>
      </c>
      <c r="E154" s="883" t="s">
        <v>48</v>
      </c>
      <c r="F154" s="884">
        <v>1</v>
      </c>
      <c r="G154" s="884">
        <v>49.5</v>
      </c>
      <c r="H154" s="899">
        <f>SUM(G154:G155)</f>
        <v>99</v>
      </c>
      <c r="I154" s="884" t="s">
        <v>11</v>
      </c>
      <c r="J154" s="884" t="s">
        <v>15</v>
      </c>
      <c r="K154" s="790"/>
      <c r="L154" s="886"/>
    </row>
    <row r="155" spans="1:12" ht="15.75" thickBot="1" x14ac:dyDescent="0.3">
      <c r="A155" s="818">
        <v>135</v>
      </c>
      <c r="B155" s="658" t="s">
        <v>826</v>
      </c>
      <c r="C155" s="693" t="s">
        <v>976</v>
      </c>
      <c r="D155" s="887" t="s">
        <v>10</v>
      </c>
      <c r="E155" s="888" t="s">
        <v>48</v>
      </c>
      <c r="F155" s="889">
        <v>1</v>
      </c>
      <c r="G155" s="889">
        <v>49.5</v>
      </c>
      <c r="H155" s="900"/>
      <c r="I155" s="889" t="s">
        <v>11</v>
      </c>
      <c r="J155" s="889" t="s">
        <v>834</v>
      </c>
      <c r="K155" s="791"/>
      <c r="L155" s="891"/>
    </row>
    <row r="156" spans="1:12" x14ac:dyDescent="0.25">
      <c r="A156" s="830">
        <v>136</v>
      </c>
      <c r="B156" s="814" t="s">
        <v>826</v>
      </c>
      <c r="C156" s="730" t="s">
        <v>977</v>
      </c>
      <c r="D156" s="731" t="s">
        <v>10</v>
      </c>
      <c r="E156" s="755" t="s">
        <v>36</v>
      </c>
      <c r="F156" s="733">
        <v>1</v>
      </c>
      <c r="G156" s="733">
        <v>42</v>
      </c>
      <c r="H156" s="734">
        <f>SUM(G156:G157)</f>
        <v>84</v>
      </c>
      <c r="I156" s="733" t="s">
        <v>11</v>
      </c>
      <c r="J156" s="733" t="s">
        <v>15</v>
      </c>
      <c r="K156" s="790"/>
      <c r="L156" s="736"/>
    </row>
    <row r="157" spans="1:12" ht="15.75" thickBot="1" x14ac:dyDescent="0.3">
      <c r="A157" s="818">
        <v>137</v>
      </c>
      <c r="B157" s="658" t="s">
        <v>826</v>
      </c>
      <c r="C157" s="693" t="s">
        <v>977</v>
      </c>
      <c r="D157" s="759" t="s">
        <v>10</v>
      </c>
      <c r="E157" s="760" t="s">
        <v>36</v>
      </c>
      <c r="F157" s="763">
        <v>1</v>
      </c>
      <c r="G157" s="763">
        <v>42</v>
      </c>
      <c r="H157" s="847"/>
      <c r="I157" s="763" t="s">
        <v>11</v>
      </c>
      <c r="J157" s="763" t="s">
        <v>15</v>
      </c>
      <c r="K157" s="791"/>
      <c r="L157" s="786"/>
    </row>
    <row r="158" spans="1:12" ht="15.75" thickBot="1" x14ac:dyDescent="0.3">
      <c r="A158" s="671"/>
      <c r="B158" s="671"/>
      <c r="C158" s="901"/>
      <c r="D158" s="902"/>
      <c r="E158" s="903"/>
      <c r="F158" s="904"/>
      <c r="G158" s="904"/>
      <c r="H158" s="904"/>
      <c r="I158" s="904"/>
      <c r="J158" s="904"/>
      <c r="K158" s="905"/>
      <c r="L158" s="906"/>
    </row>
    <row r="159" spans="1:12" x14ac:dyDescent="0.25">
      <c r="A159" s="813" t="s">
        <v>978</v>
      </c>
      <c r="B159" s="583" t="s">
        <v>840</v>
      </c>
      <c r="C159" s="582" t="s">
        <v>979</v>
      </c>
      <c r="D159" s="582" t="s">
        <v>980</v>
      </c>
      <c r="E159" s="582" t="s">
        <v>981</v>
      </c>
      <c r="F159" s="907">
        <v>4</v>
      </c>
      <c r="G159" s="907">
        <v>80</v>
      </c>
      <c r="H159" s="908">
        <f t="shared" ref="H159" si="1">SUM(G159:G160)</f>
        <v>104</v>
      </c>
      <c r="I159" s="907" t="s">
        <v>11</v>
      </c>
      <c r="J159" s="907" t="s">
        <v>15</v>
      </c>
      <c r="K159" s="909">
        <v>8627.2000000000007</v>
      </c>
      <c r="L159" s="736"/>
    </row>
    <row r="160" spans="1:12" ht="15.75" thickBot="1" x14ac:dyDescent="0.3">
      <c r="A160" s="910">
        <v>142</v>
      </c>
      <c r="B160" s="520" t="s">
        <v>840</v>
      </c>
      <c r="C160" s="519" t="s">
        <v>979</v>
      </c>
      <c r="D160" s="519" t="s">
        <v>982</v>
      </c>
      <c r="E160" s="519" t="s">
        <v>983</v>
      </c>
      <c r="F160" s="911">
        <v>1</v>
      </c>
      <c r="G160" s="911">
        <v>24</v>
      </c>
      <c r="H160" s="912"/>
      <c r="I160" s="911"/>
      <c r="J160" s="911"/>
      <c r="K160" s="913"/>
      <c r="L160" s="786"/>
    </row>
    <row r="161" spans="1:12" ht="13.5" thickBot="1" x14ac:dyDescent="0.25">
      <c r="A161" s="914"/>
      <c r="B161" s="915"/>
      <c r="C161" s="916"/>
      <c r="D161" s="916"/>
      <c r="E161" s="916"/>
      <c r="F161" s="917"/>
      <c r="G161" s="917"/>
      <c r="H161" s="917"/>
      <c r="I161" s="917"/>
      <c r="J161" s="917"/>
      <c r="K161" s="918"/>
      <c r="L161" s="919"/>
    </row>
    <row r="162" spans="1:12" ht="15.75" thickBot="1" x14ac:dyDescent="0.3">
      <c r="A162" s="920" t="s">
        <v>984</v>
      </c>
      <c r="B162" s="511" t="s">
        <v>985</v>
      </c>
      <c r="C162" s="580" t="s">
        <v>986</v>
      </c>
      <c r="D162" s="921" t="s">
        <v>10</v>
      </c>
      <c r="E162" s="922" t="s">
        <v>987</v>
      </c>
      <c r="F162" s="923">
        <v>2</v>
      </c>
      <c r="G162" s="959">
        <v>100</v>
      </c>
      <c r="H162" s="923">
        <v>100</v>
      </c>
      <c r="I162" s="923" t="s">
        <v>11</v>
      </c>
      <c r="J162" s="923" t="s">
        <v>15</v>
      </c>
      <c r="K162" s="922" t="s">
        <v>988</v>
      </c>
      <c r="L162" s="924" t="s">
        <v>592</v>
      </c>
    </row>
    <row r="163" spans="1:12" x14ac:dyDescent="0.2">
      <c r="A163" s="667" t="s">
        <v>989</v>
      </c>
      <c r="B163" s="925" t="s">
        <v>985</v>
      </c>
      <c r="C163" s="926" t="s">
        <v>990</v>
      </c>
      <c r="D163" s="927" t="s">
        <v>10</v>
      </c>
      <c r="E163" s="928" t="s">
        <v>991</v>
      </c>
      <c r="F163" s="929">
        <v>2</v>
      </c>
      <c r="G163" s="930">
        <v>50</v>
      </c>
      <c r="H163" s="931">
        <f>SUM(G163:G164)</f>
        <v>74</v>
      </c>
      <c r="I163" s="932" t="s">
        <v>11</v>
      </c>
      <c r="J163" s="930" t="s">
        <v>15</v>
      </c>
      <c r="K163" s="928" t="s">
        <v>992</v>
      </c>
      <c r="L163" s="933" t="s">
        <v>592</v>
      </c>
    </row>
    <row r="164" spans="1:12" ht="15.75" thickBot="1" x14ac:dyDescent="0.25">
      <c r="A164" s="658">
        <v>147</v>
      </c>
      <c r="B164" s="934" t="s">
        <v>985</v>
      </c>
      <c r="C164" s="935" t="s">
        <v>990</v>
      </c>
      <c r="D164" s="936" t="s">
        <v>10</v>
      </c>
      <c r="E164" s="937" t="s">
        <v>993</v>
      </c>
      <c r="F164" s="938">
        <v>1</v>
      </c>
      <c r="G164" s="911">
        <v>24</v>
      </c>
      <c r="H164" s="939"/>
      <c r="I164" s="940" t="s">
        <v>11</v>
      </c>
      <c r="J164" s="911" t="s">
        <v>15</v>
      </c>
      <c r="K164" s="937" t="s">
        <v>994</v>
      </c>
      <c r="L164" s="786" t="s">
        <v>995</v>
      </c>
    </row>
    <row r="165" spans="1:12" x14ac:dyDescent="0.2">
      <c r="A165" s="709"/>
      <c r="B165" s="941"/>
      <c r="C165" s="942"/>
      <c r="D165" s="943"/>
      <c r="E165" s="944"/>
      <c r="F165" s="944"/>
      <c r="G165" s="943"/>
      <c r="H165" s="941"/>
      <c r="I165" s="944"/>
      <c r="J165" s="941"/>
      <c r="K165" s="944"/>
      <c r="L165" s="945"/>
    </row>
    <row r="166" spans="1:12" s="954" customFormat="1" ht="15.75" thickBot="1" x14ac:dyDescent="0.3">
      <c r="A166" s="709"/>
      <c r="B166" s="946"/>
      <c r="C166" s="947"/>
      <c r="D166" s="948"/>
      <c r="E166" s="949"/>
      <c r="F166" s="950"/>
      <c r="G166" s="950"/>
      <c r="H166" s="950"/>
      <c r="I166" s="946"/>
      <c r="J166" s="951"/>
      <c r="K166" s="952"/>
      <c r="L166" s="953"/>
    </row>
    <row r="167" spans="1:12" s="447" customFormat="1" ht="16.5" thickTop="1" thickBot="1" x14ac:dyDescent="0.3">
      <c r="A167" s="240" t="s">
        <v>260</v>
      </c>
      <c r="B167" s="1376" t="s">
        <v>261</v>
      </c>
      <c r="C167" s="1377"/>
      <c r="D167" s="1376" t="s">
        <v>262</v>
      </c>
      <c r="E167" s="1378"/>
      <c r="F167" s="1378"/>
      <c r="G167" s="1378"/>
      <c r="H167" s="1378"/>
      <c r="I167" s="1378"/>
      <c r="J167" s="1378"/>
      <c r="K167" s="1378"/>
      <c r="L167" s="1377"/>
    </row>
    <row r="168" spans="1:12" s="447" customFormat="1" ht="15.75" thickTop="1" x14ac:dyDescent="0.25">
      <c r="A168" s="241"/>
      <c r="B168" s="242" t="s">
        <v>263</v>
      </c>
      <c r="C168" s="243" t="s">
        <v>264</v>
      </c>
      <c r="D168" s="1280" t="s">
        <v>265</v>
      </c>
      <c r="E168" s="1281"/>
      <c r="F168" s="1282" t="s">
        <v>266</v>
      </c>
      <c r="G168" s="1266"/>
      <c r="H168" s="1266"/>
      <c r="I168" s="1266"/>
      <c r="J168" s="1267"/>
      <c r="K168" s="244" t="s">
        <v>267</v>
      </c>
      <c r="L168" s="243" t="s">
        <v>268</v>
      </c>
    </row>
    <row r="169" spans="1:12" s="447" customFormat="1" x14ac:dyDescent="0.25">
      <c r="A169" s="241"/>
      <c r="B169" s="245" t="s">
        <v>269</v>
      </c>
      <c r="C169" s="246" t="s">
        <v>10</v>
      </c>
      <c r="D169" s="1268" t="s">
        <v>270</v>
      </c>
      <c r="E169" s="1270"/>
      <c r="F169" s="1277" t="s">
        <v>271</v>
      </c>
      <c r="G169" s="1269"/>
      <c r="H169" s="1269"/>
      <c r="I169" s="1269"/>
      <c r="J169" s="1271"/>
      <c r="K169" s="247" t="s">
        <v>272</v>
      </c>
      <c r="L169" s="246" t="s">
        <v>273</v>
      </c>
    </row>
    <row r="170" spans="1:12" s="447" customFormat="1" x14ac:dyDescent="0.25">
      <c r="A170" s="241"/>
      <c r="B170" s="245" t="s">
        <v>274</v>
      </c>
      <c r="C170" s="246" t="s">
        <v>275</v>
      </c>
      <c r="D170" s="1268" t="s">
        <v>276</v>
      </c>
      <c r="E170" s="1270"/>
      <c r="F170" s="1277" t="s">
        <v>277</v>
      </c>
      <c r="G170" s="1269"/>
      <c r="H170" s="1269"/>
      <c r="I170" s="1269"/>
      <c r="J170" s="1271"/>
      <c r="K170" s="247" t="s">
        <v>278</v>
      </c>
      <c r="L170" s="246" t="s">
        <v>0</v>
      </c>
    </row>
    <row r="171" spans="1:12" s="447" customFormat="1" ht="15.75" thickBot="1" x14ac:dyDescent="0.3">
      <c r="A171" s="241"/>
      <c r="B171" s="248"/>
      <c r="C171" s="249"/>
      <c r="D171" s="1268" t="s">
        <v>281</v>
      </c>
      <c r="E171" s="1270"/>
      <c r="F171" s="1277" t="s">
        <v>11</v>
      </c>
      <c r="G171" s="1269"/>
      <c r="H171" s="1269"/>
      <c r="I171" s="1269"/>
      <c r="J171" s="1271"/>
      <c r="K171" s="247" t="s">
        <v>3</v>
      </c>
      <c r="L171" s="246" t="s">
        <v>3</v>
      </c>
    </row>
    <row r="172" spans="1:12" s="447" customFormat="1" ht="16.5" thickTop="1" thickBot="1" x14ac:dyDescent="0.3">
      <c r="A172" s="250"/>
      <c r="B172" s="251"/>
      <c r="C172" s="251"/>
      <c r="D172" s="1257" t="s">
        <v>282</v>
      </c>
      <c r="E172" s="1258"/>
      <c r="F172" s="1258" t="s">
        <v>283</v>
      </c>
      <c r="G172" s="1258"/>
      <c r="H172" s="1258"/>
      <c r="I172" s="1258"/>
      <c r="J172" s="1259"/>
      <c r="K172" s="252"/>
      <c r="L172" s="249"/>
    </row>
    <row r="173" spans="1:12" s="447" customFormat="1" ht="16.5" thickTop="1" thickBot="1" x14ac:dyDescent="0.3">
      <c r="A173" s="250"/>
      <c r="B173" s="253" t="s">
        <v>284</v>
      </c>
      <c r="C173" s="253"/>
      <c r="D173" s="254"/>
      <c r="E173" s="269"/>
      <c r="F173" s="255"/>
      <c r="G173" s="1260" t="s">
        <v>285</v>
      </c>
      <c r="H173" s="1261"/>
      <c r="I173" s="1261"/>
      <c r="J173" s="1261"/>
      <c r="K173" s="1261"/>
      <c r="L173" s="1262"/>
    </row>
    <row r="174" spans="1:12" s="447" customFormat="1" ht="15.75" thickTop="1" x14ac:dyDescent="0.25">
      <c r="A174" s="250"/>
      <c r="B174" s="256" t="s">
        <v>286</v>
      </c>
      <c r="C174" s="256"/>
      <c r="D174" s="254"/>
      <c r="E174" s="269"/>
      <c r="F174" s="255"/>
      <c r="G174" s="1263" t="s">
        <v>287</v>
      </c>
      <c r="H174" s="1264"/>
      <c r="I174" s="1265"/>
      <c r="J174" s="1266" t="s">
        <v>288</v>
      </c>
      <c r="K174" s="1266"/>
      <c r="L174" s="1267"/>
    </row>
    <row r="175" spans="1:12" s="447" customFormat="1" x14ac:dyDescent="0.25">
      <c r="A175" s="250"/>
      <c r="B175" s="256"/>
      <c r="C175" s="256"/>
      <c r="D175" s="254"/>
      <c r="E175" s="269"/>
      <c r="F175" s="255"/>
      <c r="G175" s="1268" t="s">
        <v>289</v>
      </c>
      <c r="H175" s="1269"/>
      <c r="I175" s="1270"/>
      <c r="J175" s="1269" t="s">
        <v>290</v>
      </c>
      <c r="K175" s="1269"/>
      <c r="L175" s="1271"/>
    </row>
    <row r="176" spans="1:12" s="447" customFormat="1" x14ac:dyDescent="0.25">
      <c r="A176" s="250"/>
      <c r="B176" s="253" t="s">
        <v>291</v>
      </c>
      <c r="C176" s="256"/>
      <c r="D176" s="254"/>
      <c r="E176" s="269"/>
      <c r="F176" s="255"/>
      <c r="G176" s="1268" t="s">
        <v>292</v>
      </c>
      <c r="H176" s="1269"/>
      <c r="I176" s="1270"/>
      <c r="J176" s="1269" t="s">
        <v>293</v>
      </c>
      <c r="K176" s="1269"/>
      <c r="L176" s="1271"/>
    </row>
    <row r="177" spans="1:12" s="447" customFormat="1" ht="15.75" thickBot="1" x14ac:dyDescent="0.3">
      <c r="A177" s="250"/>
      <c r="B177" s="1272" t="s">
        <v>294</v>
      </c>
      <c r="C177" s="1272"/>
      <c r="D177" s="254"/>
      <c r="E177" s="269"/>
      <c r="F177" s="255"/>
      <c r="G177" s="1273" t="s">
        <v>295</v>
      </c>
      <c r="H177" s="1274"/>
      <c r="I177" s="1275"/>
      <c r="J177" s="1274" t="s">
        <v>296</v>
      </c>
      <c r="K177" s="1274"/>
      <c r="L177" s="1276"/>
    </row>
    <row r="178" spans="1:12" s="447" customFormat="1" ht="15.75" thickTop="1" x14ac:dyDescent="0.25">
      <c r="A178" s="250"/>
      <c r="B178" s="256"/>
      <c r="C178" s="256"/>
      <c r="D178" s="254"/>
      <c r="E178" s="269"/>
      <c r="F178" s="255"/>
      <c r="G178" s="255"/>
      <c r="H178" s="255"/>
      <c r="I178" s="255"/>
      <c r="J178" s="255"/>
      <c r="K178" s="257"/>
      <c r="L178" s="256"/>
    </row>
    <row r="179" spans="1:12" s="447" customFormat="1" x14ac:dyDescent="0.25">
      <c r="A179" s="250"/>
      <c r="B179" s="258" t="s">
        <v>297</v>
      </c>
      <c r="C179" s="258"/>
      <c r="D179" s="259"/>
      <c r="E179" s="268"/>
      <c r="F179" s="250"/>
      <c r="G179" s="250"/>
      <c r="H179" s="250"/>
      <c r="I179" s="250"/>
      <c r="J179" s="250"/>
      <c r="K179" s="260"/>
      <c r="L179" s="261"/>
    </row>
    <row r="180" spans="1:12" s="447" customFormat="1" x14ac:dyDescent="0.25">
      <c r="A180" s="250"/>
      <c r="B180" s="1256" t="s">
        <v>298</v>
      </c>
      <c r="C180" s="1256"/>
      <c r="D180" s="259"/>
      <c r="E180" s="268"/>
      <c r="F180" s="250"/>
      <c r="G180" s="250"/>
      <c r="H180" s="250"/>
      <c r="I180" s="250"/>
      <c r="J180" s="250"/>
      <c r="K180" s="260"/>
      <c r="L180" s="261"/>
    </row>
    <row r="181" spans="1:12" s="447" customFormat="1" x14ac:dyDescent="0.25">
      <c r="A181" s="250"/>
      <c r="B181" s="258" t="s">
        <v>299</v>
      </c>
      <c r="C181" s="261"/>
      <c r="D181" s="259"/>
      <c r="E181" s="268"/>
      <c r="F181" s="250"/>
      <c r="G181" s="250"/>
      <c r="H181" s="250"/>
      <c r="I181" s="250"/>
      <c r="J181" s="250"/>
      <c r="K181" s="260"/>
      <c r="L181" s="261"/>
    </row>
    <row r="182" spans="1:12" s="447" customFormat="1" x14ac:dyDescent="0.25">
      <c r="A182" s="250"/>
      <c r="B182" s="801"/>
      <c r="C182" s="801"/>
      <c r="D182" s="803"/>
      <c r="E182" s="802"/>
      <c r="F182" s="241"/>
      <c r="G182" s="241"/>
      <c r="H182" s="241"/>
      <c r="I182" s="241"/>
      <c r="J182" s="241"/>
      <c r="K182" s="804"/>
      <c r="L182" s="801"/>
    </row>
  </sheetData>
  <autoFilter ref="A63:L157" xr:uid="{00000000-0009-0000-0000-000004000000}"/>
  <mergeCells count="30">
    <mergeCell ref="D169:E169"/>
    <mergeCell ref="F169:J169"/>
    <mergeCell ref="A1:L1"/>
    <mergeCell ref="A3:L3"/>
    <mergeCell ref="C64:C65"/>
    <mergeCell ref="C66:C67"/>
    <mergeCell ref="C80:C81"/>
    <mergeCell ref="C86:C87"/>
    <mergeCell ref="C124:C125"/>
    <mergeCell ref="B167:C167"/>
    <mergeCell ref="D167:L167"/>
    <mergeCell ref="D168:E168"/>
    <mergeCell ref="F168:J168"/>
    <mergeCell ref="D170:E170"/>
    <mergeCell ref="F170:J170"/>
    <mergeCell ref="D171:E171"/>
    <mergeCell ref="F171:J171"/>
    <mergeCell ref="D172:E172"/>
    <mergeCell ref="F172:J172"/>
    <mergeCell ref="B177:C177"/>
    <mergeCell ref="G177:I177"/>
    <mergeCell ref="J177:L177"/>
    <mergeCell ref="B180:C180"/>
    <mergeCell ref="G173:L173"/>
    <mergeCell ref="G174:I174"/>
    <mergeCell ref="J174:L174"/>
    <mergeCell ref="G175:I175"/>
    <mergeCell ref="J175:L175"/>
    <mergeCell ref="G176:I176"/>
    <mergeCell ref="J176:L176"/>
  </mergeCells>
  <conditionalFormatting sqref="E122">
    <cfRule type="duplicateValues" dxfId="60" priority="1"/>
  </conditionalFormatting>
  <pageMargins left="0.70866141732283472" right="0.70866141732283472" top="0.78740157480314965" bottom="0.78740157480314965" header="0.31496062992125984" footer="0.31496062992125984"/>
  <pageSetup paperSize="8" scale="76" fitToHeight="1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80"/>
  <sheetViews>
    <sheetView topLeftCell="A31" zoomScale="85" zoomScaleNormal="85" workbookViewId="0">
      <selection sqref="A1:L78"/>
    </sheetView>
  </sheetViews>
  <sheetFormatPr defaultColWidth="9.140625" defaultRowHeight="12.75" x14ac:dyDescent="0.2"/>
  <cols>
    <col min="1" max="1" width="5.85546875" style="262" customWidth="1"/>
    <col min="2" max="2" width="20.140625" style="262" customWidth="1"/>
    <col min="3" max="3" width="36" style="262" customWidth="1"/>
    <col min="4" max="4" width="7.7109375" style="262" customWidth="1"/>
    <col min="5" max="5" width="37.85546875" style="262" customWidth="1"/>
    <col min="6" max="6" width="6.85546875" style="262" customWidth="1"/>
    <col min="7" max="7" width="8.5703125" style="262" customWidth="1"/>
    <col min="8" max="8" width="10.7109375" style="262" customWidth="1"/>
    <col min="9" max="9" width="6.85546875" style="262" customWidth="1"/>
    <col min="10" max="10" width="7.28515625" style="262" hidden="1" customWidth="1"/>
    <col min="11" max="11" width="9.42578125" style="262" customWidth="1"/>
    <col min="12" max="12" width="9.5703125" style="1173" customWidth="1"/>
    <col min="13" max="16384" width="9.140625" style="1173"/>
  </cols>
  <sheetData>
    <row r="1" spans="1:12" ht="58.5" customHeight="1" x14ac:dyDescent="0.3">
      <c r="A1" s="1278" t="s">
        <v>1435</v>
      </c>
      <c r="B1" s="1278"/>
      <c r="C1" s="1278"/>
      <c r="D1" s="1278"/>
      <c r="E1" s="1278"/>
      <c r="F1" s="1278"/>
      <c r="G1" s="1278"/>
      <c r="H1" s="1278"/>
      <c r="I1" s="1278"/>
      <c r="J1" s="1278"/>
      <c r="K1" s="1278"/>
    </row>
    <row r="2" spans="1:12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70.5" customHeight="1" x14ac:dyDescent="0.2">
      <c r="A3" s="1379" t="s">
        <v>583</v>
      </c>
      <c r="B3" s="1379"/>
      <c r="C3" s="1379"/>
      <c r="D3" s="1379"/>
      <c r="E3" s="1379"/>
      <c r="F3" s="1379"/>
      <c r="G3" s="1379"/>
      <c r="H3" s="1379"/>
      <c r="I3" s="1379"/>
      <c r="J3" s="1379"/>
      <c r="K3" s="1379"/>
    </row>
    <row r="4" spans="1:12" x14ac:dyDescent="0.2">
      <c r="A4" s="2"/>
      <c r="B4" s="2"/>
      <c r="C4" s="2"/>
      <c r="D4" s="2"/>
      <c r="E4" s="2"/>
      <c r="F4" s="2"/>
      <c r="G4" s="1174"/>
      <c r="H4" s="1175"/>
      <c r="I4" s="1176"/>
      <c r="J4" s="1176"/>
      <c r="K4" s="2"/>
    </row>
    <row r="5" spans="1:12" ht="15" x14ac:dyDescent="0.2">
      <c r="A5" s="1177" t="s">
        <v>13</v>
      </c>
      <c r="B5" s="1178"/>
      <c r="C5" s="1178"/>
      <c r="D5" s="1178"/>
      <c r="E5" s="1178"/>
      <c r="F5" s="1178"/>
      <c r="G5" s="1178"/>
      <c r="H5" s="1175"/>
      <c r="I5" s="1175"/>
      <c r="J5" s="1175"/>
      <c r="K5" s="1178"/>
    </row>
    <row r="6" spans="1:12" ht="13.5" thickBot="1" x14ac:dyDescent="0.25">
      <c r="A6" s="1179"/>
      <c r="B6" s="1179"/>
      <c r="C6" s="1179"/>
      <c r="D6" s="1179"/>
      <c r="E6" s="1179"/>
      <c r="F6" s="1179"/>
      <c r="G6" s="1179"/>
      <c r="H6" s="1179"/>
      <c r="I6" s="1179"/>
      <c r="J6" s="1179"/>
      <c r="K6" s="1179"/>
    </row>
    <row r="7" spans="1:12" ht="49.9" customHeight="1" thickBot="1" x14ac:dyDescent="0.25">
      <c r="A7" s="3" t="s">
        <v>4</v>
      </c>
      <c r="B7" s="3" t="s">
        <v>1</v>
      </c>
      <c r="C7" s="3" t="s">
        <v>12</v>
      </c>
      <c r="D7" s="3" t="s">
        <v>5</v>
      </c>
      <c r="E7" s="3" t="s">
        <v>6</v>
      </c>
      <c r="F7" s="4" t="s">
        <v>7</v>
      </c>
      <c r="G7" s="4" t="s">
        <v>212</v>
      </c>
      <c r="H7" s="5" t="s">
        <v>213</v>
      </c>
      <c r="I7" s="5" t="s">
        <v>8</v>
      </c>
      <c r="J7" s="4" t="s">
        <v>9</v>
      </c>
      <c r="K7" s="3" t="s">
        <v>1368</v>
      </c>
      <c r="L7" s="1180" t="s">
        <v>2</v>
      </c>
    </row>
    <row r="8" spans="1:12" x14ac:dyDescent="0.2">
      <c r="A8" s="1181">
        <v>1</v>
      </c>
      <c r="B8" s="514" t="s">
        <v>1369</v>
      </c>
      <c r="C8" s="514" t="s">
        <v>1370</v>
      </c>
      <c r="D8" s="515" t="s">
        <v>10</v>
      </c>
      <c r="E8" s="514" t="s">
        <v>1371</v>
      </c>
      <c r="F8" s="515">
        <v>2</v>
      </c>
      <c r="G8" s="514">
        <v>340</v>
      </c>
      <c r="H8" s="514">
        <f>SUM(G8:G9)</f>
        <v>600</v>
      </c>
      <c r="I8" s="514" t="s">
        <v>11</v>
      </c>
      <c r="J8" s="514"/>
      <c r="K8" s="514">
        <v>944560</v>
      </c>
      <c r="L8" s="514" t="s">
        <v>1372</v>
      </c>
    </row>
    <row r="9" spans="1:12" ht="13.5" thickBot="1" x14ac:dyDescent="0.25">
      <c r="A9" s="1182">
        <v>2</v>
      </c>
      <c r="B9" s="367" t="s">
        <v>1369</v>
      </c>
      <c r="C9" s="367" t="s">
        <v>1370</v>
      </c>
      <c r="D9" s="507" t="s">
        <v>10</v>
      </c>
      <c r="E9" s="367" t="s">
        <v>1371</v>
      </c>
      <c r="F9" s="507">
        <v>2</v>
      </c>
      <c r="G9" s="367">
        <v>260</v>
      </c>
      <c r="H9" s="1183"/>
      <c r="I9" s="367" t="s">
        <v>11</v>
      </c>
      <c r="J9" s="367"/>
      <c r="K9" s="367" t="s">
        <v>1373</v>
      </c>
      <c r="L9" s="367" t="s">
        <v>1372</v>
      </c>
    </row>
    <row r="10" spans="1:12" ht="13.5" thickBot="1" x14ac:dyDescent="0.25">
      <c r="A10" s="1184">
        <v>3</v>
      </c>
      <c r="B10" s="501" t="s">
        <v>1369</v>
      </c>
      <c r="C10" s="501" t="s">
        <v>1374</v>
      </c>
      <c r="D10" s="500" t="s">
        <v>10</v>
      </c>
      <c r="E10" s="501" t="s">
        <v>1375</v>
      </c>
      <c r="F10" s="500">
        <v>2</v>
      </c>
      <c r="G10" s="501">
        <v>340</v>
      </c>
      <c r="H10" s="501">
        <v>340</v>
      </c>
      <c r="I10" s="501" t="s">
        <v>11</v>
      </c>
      <c r="J10" s="501"/>
      <c r="K10" s="501">
        <v>797000</v>
      </c>
      <c r="L10" s="501" t="s">
        <v>1372</v>
      </c>
    </row>
    <row r="11" spans="1:12" ht="13.5" thickBot="1" x14ac:dyDescent="0.25">
      <c r="A11" s="1184">
        <v>4</v>
      </c>
      <c r="B11" s="501" t="s">
        <v>1369</v>
      </c>
      <c r="C11" s="501" t="s">
        <v>1376</v>
      </c>
      <c r="D11" s="500" t="s">
        <v>10</v>
      </c>
      <c r="E11" s="501" t="s">
        <v>1377</v>
      </c>
      <c r="F11" s="500">
        <v>2</v>
      </c>
      <c r="G11" s="501">
        <v>1150</v>
      </c>
      <c r="H11" s="501">
        <v>1150</v>
      </c>
      <c r="I11" s="501" t="s">
        <v>11</v>
      </c>
      <c r="J11" s="501"/>
      <c r="K11" s="501">
        <v>1243780</v>
      </c>
      <c r="L11" s="501" t="s">
        <v>1372</v>
      </c>
    </row>
    <row r="12" spans="1:12" x14ac:dyDescent="0.2">
      <c r="A12" s="1181">
        <v>5</v>
      </c>
      <c r="B12" s="514" t="s">
        <v>1369</v>
      </c>
      <c r="C12" s="514" t="s">
        <v>1378</v>
      </c>
      <c r="D12" s="515" t="s">
        <v>10</v>
      </c>
      <c r="E12" s="514" t="s">
        <v>1379</v>
      </c>
      <c r="F12" s="515">
        <v>1</v>
      </c>
      <c r="G12" s="514">
        <v>130</v>
      </c>
      <c r="H12" s="514">
        <f>SUM(G12:G13)</f>
        <v>350</v>
      </c>
      <c r="I12" s="514" t="s">
        <v>11</v>
      </c>
      <c r="J12" s="514"/>
      <c r="K12" s="514">
        <v>1247680</v>
      </c>
      <c r="L12" s="514" t="s">
        <v>1372</v>
      </c>
    </row>
    <row r="13" spans="1:12" ht="13.5" thickBot="1" x14ac:dyDescent="0.25">
      <c r="A13" s="1182">
        <v>6</v>
      </c>
      <c r="B13" s="367" t="s">
        <v>1369</v>
      </c>
      <c r="C13" s="367" t="s">
        <v>1378</v>
      </c>
      <c r="D13" s="507" t="s">
        <v>10</v>
      </c>
      <c r="E13" s="367" t="s">
        <v>1380</v>
      </c>
      <c r="F13" s="507">
        <v>2</v>
      </c>
      <c r="G13" s="367">
        <v>220</v>
      </c>
      <c r="H13" s="1183"/>
      <c r="I13" s="367" t="s">
        <v>11</v>
      </c>
      <c r="J13" s="367"/>
      <c r="K13" s="367" t="s">
        <v>1373</v>
      </c>
      <c r="L13" s="367" t="s">
        <v>1372</v>
      </c>
    </row>
    <row r="14" spans="1:12" ht="13.5" thickBot="1" x14ac:dyDescent="0.25">
      <c r="A14" s="1185">
        <v>7</v>
      </c>
      <c r="B14" s="1186" t="s">
        <v>1369</v>
      </c>
      <c r="C14" s="1186" t="s">
        <v>1381</v>
      </c>
      <c r="D14" s="1187" t="s">
        <v>10</v>
      </c>
      <c r="E14" s="1186" t="s">
        <v>1382</v>
      </c>
      <c r="F14" s="1187">
        <v>2</v>
      </c>
      <c r="G14" s="1188">
        <v>260</v>
      </c>
      <c r="H14" s="1188">
        <v>260</v>
      </c>
      <c r="I14" s="1186" t="s">
        <v>11</v>
      </c>
      <c r="J14" s="1186"/>
      <c r="K14" s="1188">
        <v>353348.92000000004</v>
      </c>
      <c r="L14" s="1186" t="s">
        <v>1372</v>
      </c>
    </row>
    <row r="15" spans="1:12" x14ac:dyDescent="0.2">
      <c r="A15" s="1189"/>
      <c r="B15" s="1190"/>
      <c r="C15" s="1190"/>
      <c r="D15" s="1191"/>
      <c r="E15" s="1192"/>
      <c r="F15" s="1193"/>
      <c r="G15" s="1194"/>
      <c r="H15" s="1194"/>
      <c r="I15" s="1190"/>
      <c r="J15" s="1190"/>
      <c r="K15" s="1194"/>
      <c r="L15" s="1190"/>
    </row>
    <row r="16" spans="1:12" x14ac:dyDescent="0.2">
      <c r="A16" s="1195"/>
      <c r="B16" s="273"/>
    </row>
    <row r="17" spans="1:12" ht="15" x14ac:dyDescent="0.2">
      <c r="A17" s="272" t="s">
        <v>14</v>
      </c>
      <c r="B17" s="273"/>
    </row>
    <row r="18" spans="1:12" ht="13.5" thickBot="1" x14ac:dyDescent="0.25">
      <c r="A18" s="274"/>
      <c r="B18" s="274"/>
      <c r="C18" s="274"/>
      <c r="D18" s="274"/>
      <c r="E18" s="274"/>
      <c r="F18" s="274"/>
      <c r="G18" s="274"/>
      <c r="H18" s="274"/>
      <c r="I18" s="274"/>
      <c r="J18" s="274"/>
      <c r="K18" s="274"/>
    </row>
    <row r="19" spans="1:12" ht="51.75" thickBot="1" x14ac:dyDescent="0.25">
      <c r="A19" s="3" t="s">
        <v>4</v>
      </c>
      <c r="B19" s="3" t="s">
        <v>1</v>
      </c>
      <c r="C19" s="3" t="s">
        <v>12</v>
      </c>
      <c r="D19" s="3" t="s">
        <v>5</v>
      </c>
      <c r="E19" s="3" t="s">
        <v>6</v>
      </c>
      <c r="F19" s="4" t="s">
        <v>7</v>
      </c>
      <c r="G19" s="4" t="s">
        <v>214</v>
      </c>
      <c r="H19" s="5" t="s">
        <v>213</v>
      </c>
      <c r="I19" s="5" t="s">
        <v>8</v>
      </c>
      <c r="J19" s="4" t="s">
        <v>9</v>
      </c>
      <c r="K19" s="3" t="s">
        <v>1368</v>
      </c>
      <c r="L19" s="1180" t="s">
        <v>2</v>
      </c>
    </row>
    <row r="20" spans="1:12" s="289" customFormat="1" ht="13.5" thickBot="1" x14ac:dyDescent="0.25">
      <c r="A20" s="1187">
        <v>8</v>
      </c>
      <c r="B20" s="1186" t="s">
        <v>1369</v>
      </c>
      <c r="C20" s="1186" t="s">
        <v>1383</v>
      </c>
      <c r="D20" s="1187" t="s">
        <v>10</v>
      </c>
      <c r="E20" s="1186" t="s">
        <v>1384</v>
      </c>
      <c r="F20" s="1187">
        <v>2</v>
      </c>
      <c r="G20" s="1188">
        <v>240</v>
      </c>
      <c r="H20" s="1188">
        <v>240</v>
      </c>
      <c r="I20" s="1186" t="s">
        <v>11</v>
      </c>
      <c r="J20" s="1186"/>
      <c r="K20" s="1188">
        <v>344911</v>
      </c>
      <c r="L20" s="1186" t="s">
        <v>1372</v>
      </c>
    </row>
    <row r="21" spans="1:12" x14ac:dyDescent="0.2">
      <c r="A21" s="273"/>
      <c r="B21" s="273"/>
      <c r="C21" s="273"/>
      <c r="D21" s="273"/>
      <c r="E21" s="273"/>
      <c r="F21" s="273"/>
      <c r="G21" s="273"/>
      <c r="H21" s="273"/>
      <c r="I21" s="273"/>
      <c r="J21" s="273"/>
      <c r="K21" s="273"/>
    </row>
    <row r="22" spans="1:12" ht="15" x14ac:dyDescent="0.2">
      <c r="A22" s="272" t="s">
        <v>315</v>
      </c>
      <c r="B22" s="273"/>
      <c r="C22" s="273"/>
      <c r="D22" s="273"/>
      <c r="E22" s="273"/>
      <c r="F22" s="273"/>
      <c r="G22" s="273"/>
      <c r="H22" s="273"/>
      <c r="I22" s="273"/>
      <c r="J22" s="273"/>
      <c r="K22" s="273"/>
    </row>
    <row r="23" spans="1:12" ht="13.5" thickBot="1" x14ac:dyDescent="0.25">
      <c r="A23" s="274"/>
      <c r="B23" s="274"/>
      <c r="C23" s="274"/>
      <c r="D23" s="274"/>
      <c r="E23" s="274"/>
      <c r="F23" s="274"/>
      <c r="G23" s="274"/>
      <c r="H23" s="274"/>
      <c r="I23" s="274"/>
      <c r="J23" s="274"/>
      <c r="K23" s="274"/>
    </row>
    <row r="24" spans="1:12" ht="51.75" thickBot="1" x14ac:dyDescent="0.25">
      <c r="A24" s="3" t="s">
        <v>4</v>
      </c>
      <c r="B24" s="3" t="s">
        <v>1</v>
      </c>
      <c r="C24" s="3" t="s">
        <v>12</v>
      </c>
      <c r="D24" s="3" t="s">
        <v>5</v>
      </c>
      <c r="E24" s="3" t="s">
        <v>6</v>
      </c>
      <c r="F24" s="4" t="s">
        <v>7</v>
      </c>
      <c r="G24" s="4" t="s">
        <v>302</v>
      </c>
      <c r="H24" s="5" t="s">
        <v>213</v>
      </c>
      <c r="I24" s="5" t="s">
        <v>8</v>
      </c>
      <c r="J24" s="4" t="s">
        <v>9</v>
      </c>
      <c r="K24" s="3" t="s">
        <v>1368</v>
      </c>
      <c r="L24" s="1180" t="s">
        <v>2</v>
      </c>
    </row>
    <row r="25" spans="1:12" s="289" customFormat="1" ht="13.5" thickBot="1" x14ac:dyDescent="0.25">
      <c r="A25" s="503">
        <v>9</v>
      </c>
      <c r="B25" s="502" t="s">
        <v>1369</v>
      </c>
      <c r="C25" s="502" t="s">
        <v>1385</v>
      </c>
      <c r="D25" s="503" t="s">
        <v>10</v>
      </c>
      <c r="E25" s="502" t="s">
        <v>1386</v>
      </c>
      <c r="F25" s="503">
        <v>2</v>
      </c>
      <c r="G25" s="502">
        <v>160</v>
      </c>
      <c r="H25" s="502">
        <v>160</v>
      </c>
      <c r="I25" s="502" t="s">
        <v>268</v>
      </c>
      <c r="J25" s="502"/>
      <c r="K25" s="502">
        <v>16.59</v>
      </c>
      <c r="L25" s="502" t="s">
        <v>34</v>
      </c>
    </row>
    <row r="26" spans="1:12" s="289" customFormat="1" ht="13.5" thickBot="1" x14ac:dyDescent="0.25">
      <c r="A26" s="507">
        <v>10</v>
      </c>
      <c r="B26" s="367" t="s">
        <v>1369</v>
      </c>
      <c r="C26" s="367" t="s">
        <v>1387</v>
      </c>
      <c r="D26" s="507" t="s">
        <v>10</v>
      </c>
      <c r="E26" s="367" t="s">
        <v>1388</v>
      </c>
      <c r="F26" s="507">
        <v>2</v>
      </c>
      <c r="G26" s="367">
        <v>76</v>
      </c>
      <c r="H26" s="367">
        <v>76</v>
      </c>
      <c r="I26" s="367" t="s">
        <v>11</v>
      </c>
      <c r="J26" s="367"/>
      <c r="K26" s="367">
        <v>66000.570000000007</v>
      </c>
      <c r="L26" s="367" t="s">
        <v>1372</v>
      </c>
    </row>
    <row r="27" spans="1:12" s="289" customFormat="1" ht="13.5" thickBot="1" x14ac:dyDescent="0.25">
      <c r="A27" s="500">
        <v>11</v>
      </c>
      <c r="B27" s="501" t="s">
        <v>1369</v>
      </c>
      <c r="C27" s="501" t="s">
        <v>1389</v>
      </c>
      <c r="D27" s="500" t="s">
        <v>10</v>
      </c>
      <c r="E27" s="501" t="s">
        <v>1386</v>
      </c>
      <c r="F27" s="500">
        <v>2</v>
      </c>
      <c r="G27" s="501">
        <v>80</v>
      </c>
      <c r="H27" s="501">
        <v>80</v>
      </c>
      <c r="I27" s="501" t="s">
        <v>268</v>
      </c>
      <c r="J27" s="501"/>
      <c r="K27" s="501">
        <v>14.69</v>
      </c>
      <c r="L27" s="501" t="s">
        <v>34</v>
      </c>
    </row>
    <row r="28" spans="1:12" s="289" customFormat="1" ht="13.5" thickBot="1" x14ac:dyDescent="0.25">
      <c r="A28" s="500">
        <v>12</v>
      </c>
      <c r="B28" s="501" t="s">
        <v>1369</v>
      </c>
      <c r="C28" s="501" t="s">
        <v>1390</v>
      </c>
      <c r="D28" s="500" t="s">
        <v>10</v>
      </c>
      <c r="E28" s="501" t="s">
        <v>1391</v>
      </c>
      <c r="F28" s="500">
        <v>2</v>
      </c>
      <c r="G28" s="501">
        <v>144</v>
      </c>
      <c r="H28" s="501">
        <v>144</v>
      </c>
      <c r="I28" s="501" t="s">
        <v>11</v>
      </c>
      <c r="J28" s="501"/>
      <c r="K28" s="501">
        <v>104661.29999999999</v>
      </c>
      <c r="L28" s="501" t="s">
        <v>1372</v>
      </c>
    </row>
    <row r="29" spans="1:12" s="289" customFormat="1" ht="13.5" thickBot="1" x14ac:dyDescent="0.25">
      <c r="A29" s="500">
        <v>13</v>
      </c>
      <c r="B29" s="501" t="s">
        <v>1369</v>
      </c>
      <c r="C29" s="501" t="s">
        <v>1392</v>
      </c>
      <c r="D29" s="500" t="s">
        <v>10</v>
      </c>
      <c r="E29" s="501" t="s">
        <v>1393</v>
      </c>
      <c r="F29" s="500">
        <v>3</v>
      </c>
      <c r="G29" s="501">
        <v>72</v>
      </c>
      <c r="H29" s="501">
        <v>72</v>
      </c>
      <c r="I29" s="501" t="s">
        <v>11</v>
      </c>
      <c r="J29" s="501"/>
      <c r="K29" s="501">
        <v>227089.41999999998</v>
      </c>
      <c r="L29" s="501" t="s">
        <v>1372</v>
      </c>
    </row>
    <row r="30" spans="1:12" s="289" customFormat="1" ht="13.5" thickBot="1" x14ac:dyDescent="0.25">
      <c r="A30" s="500">
        <v>14</v>
      </c>
      <c r="B30" s="501" t="s">
        <v>1369</v>
      </c>
      <c r="C30" s="501" t="s">
        <v>1394</v>
      </c>
      <c r="D30" s="500" t="s">
        <v>10</v>
      </c>
      <c r="E30" s="501" t="s">
        <v>1395</v>
      </c>
      <c r="F30" s="500">
        <v>1</v>
      </c>
      <c r="G30" s="501">
        <v>72</v>
      </c>
      <c r="H30" s="501">
        <v>72</v>
      </c>
      <c r="I30" s="501" t="s">
        <v>306</v>
      </c>
      <c r="J30" s="501"/>
      <c r="K30" s="501">
        <v>29</v>
      </c>
      <c r="L30" s="501" t="s">
        <v>34</v>
      </c>
    </row>
    <row r="31" spans="1:12" s="289" customFormat="1" ht="13.5" thickBot="1" x14ac:dyDescent="0.25">
      <c r="A31" s="500">
        <v>15</v>
      </c>
      <c r="B31" s="501" t="s">
        <v>1369</v>
      </c>
      <c r="C31" s="501" t="s">
        <v>1396</v>
      </c>
      <c r="D31" s="500" t="s">
        <v>10</v>
      </c>
      <c r="E31" s="501" t="s">
        <v>1397</v>
      </c>
      <c r="F31" s="500">
        <v>3</v>
      </c>
      <c r="G31" s="1196">
        <v>165</v>
      </c>
      <c r="H31" s="1196">
        <v>165</v>
      </c>
      <c r="I31" s="501" t="s">
        <v>11</v>
      </c>
      <c r="J31" s="501"/>
      <c r="K31" s="501">
        <v>152171.53</v>
      </c>
      <c r="L31" s="501" t="s">
        <v>1372</v>
      </c>
    </row>
    <row r="32" spans="1:12" s="289" customFormat="1" ht="13.5" thickBot="1" x14ac:dyDescent="0.25">
      <c r="A32" s="500">
        <v>16</v>
      </c>
      <c r="B32" s="501" t="s">
        <v>1369</v>
      </c>
      <c r="C32" s="501" t="s">
        <v>1398</v>
      </c>
      <c r="D32" s="500" t="s">
        <v>10</v>
      </c>
      <c r="E32" s="501" t="s">
        <v>1399</v>
      </c>
      <c r="F32" s="500">
        <v>1</v>
      </c>
      <c r="G32" s="501">
        <v>85</v>
      </c>
      <c r="H32" s="501">
        <v>85</v>
      </c>
      <c r="I32" s="501" t="s">
        <v>11</v>
      </c>
      <c r="J32" s="501"/>
      <c r="K32" s="501">
        <v>153700.87</v>
      </c>
      <c r="L32" s="501" t="s">
        <v>1372</v>
      </c>
    </row>
    <row r="33" spans="1:14" s="289" customFormat="1" ht="13.5" thickBot="1" x14ac:dyDescent="0.25">
      <c r="A33" s="500">
        <v>17</v>
      </c>
      <c r="B33" s="501" t="s">
        <v>1369</v>
      </c>
      <c r="C33" s="501" t="s">
        <v>1400</v>
      </c>
      <c r="D33" s="500" t="s">
        <v>10</v>
      </c>
      <c r="E33" s="501" t="s">
        <v>1401</v>
      </c>
      <c r="F33" s="500">
        <v>1</v>
      </c>
      <c r="G33" s="501">
        <v>75</v>
      </c>
      <c r="H33" s="501">
        <v>75</v>
      </c>
      <c r="I33" s="501" t="s">
        <v>11</v>
      </c>
      <c r="J33" s="501"/>
      <c r="K33" s="501" t="s">
        <v>1373</v>
      </c>
      <c r="L33" s="501" t="s">
        <v>1372</v>
      </c>
    </row>
    <row r="34" spans="1:14" s="289" customFormat="1" ht="13.5" thickBot="1" x14ac:dyDescent="0.25">
      <c r="A34" s="500">
        <v>18</v>
      </c>
      <c r="B34" s="501" t="s">
        <v>1369</v>
      </c>
      <c r="C34" s="524" t="s">
        <v>1402</v>
      </c>
      <c r="D34" s="500" t="s">
        <v>10</v>
      </c>
      <c r="E34" s="501" t="s">
        <v>1403</v>
      </c>
      <c r="F34" s="500">
        <v>2</v>
      </c>
      <c r="G34" s="501">
        <v>90</v>
      </c>
      <c r="H34" s="501">
        <v>90</v>
      </c>
      <c r="I34" s="501" t="s">
        <v>11</v>
      </c>
      <c r="J34" s="501"/>
      <c r="K34" s="501" t="s">
        <v>1373</v>
      </c>
      <c r="L34" s="501" t="s">
        <v>1372</v>
      </c>
    </row>
    <row r="35" spans="1:14" s="289" customFormat="1" ht="13.5" thickBot="1" x14ac:dyDescent="0.25">
      <c r="A35" s="500">
        <v>19</v>
      </c>
      <c r="B35" s="501" t="s">
        <v>1369</v>
      </c>
      <c r="C35" s="367" t="s">
        <v>1404</v>
      </c>
      <c r="D35" s="500" t="s">
        <v>10</v>
      </c>
      <c r="E35" s="501" t="s">
        <v>1405</v>
      </c>
      <c r="F35" s="500">
        <v>2</v>
      </c>
      <c r="G35" s="501">
        <v>98</v>
      </c>
      <c r="H35" s="501">
        <v>98</v>
      </c>
      <c r="I35" s="501" t="s">
        <v>11</v>
      </c>
      <c r="J35" s="501"/>
      <c r="K35" s="501">
        <v>123405.12999999999</v>
      </c>
      <c r="L35" s="501" t="s">
        <v>1372</v>
      </c>
    </row>
    <row r="36" spans="1:14" s="289" customFormat="1" x14ac:dyDescent="0.2">
      <c r="A36" s="515">
        <v>20</v>
      </c>
      <c r="B36" s="514" t="s">
        <v>1369</v>
      </c>
      <c r="C36" s="514" t="s">
        <v>1406</v>
      </c>
      <c r="D36" s="515" t="s">
        <v>10</v>
      </c>
      <c r="E36" s="514" t="s">
        <v>1407</v>
      </c>
      <c r="F36" s="515">
        <v>1</v>
      </c>
      <c r="G36" s="514">
        <v>26</v>
      </c>
      <c r="H36" s="514">
        <f>SUM(G36:G39)</f>
        <v>97.5</v>
      </c>
      <c r="I36" s="514" t="s">
        <v>11</v>
      </c>
      <c r="J36" s="514"/>
      <c r="K36" s="514" t="s">
        <v>1373</v>
      </c>
      <c r="L36" s="514" t="s">
        <v>1372</v>
      </c>
    </row>
    <row r="37" spans="1:14" s="289" customFormat="1" x14ac:dyDescent="0.2">
      <c r="A37" s="515">
        <v>21</v>
      </c>
      <c r="B37" s="514" t="s">
        <v>1369</v>
      </c>
      <c r="C37" s="514" t="s">
        <v>1406</v>
      </c>
      <c r="D37" s="515" t="s">
        <v>10</v>
      </c>
      <c r="E37" s="514" t="s">
        <v>1408</v>
      </c>
      <c r="F37" s="515">
        <v>1</v>
      </c>
      <c r="G37" s="514">
        <v>24</v>
      </c>
      <c r="H37" s="1197"/>
      <c r="I37" s="514" t="s">
        <v>11</v>
      </c>
      <c r="J37" s="514"/>
      <c r="K37" s="514" t="s">
        <v>1373</v>
      </c>
      <c r="L37" s="514" t="s">
        <v>1372</v>
      </c>
    </row>
    <row r="38" spans="1:14" s="289" customFormat="1" x14ac:dyDescent="0.2">
      <c r="A38" s="515">
        <v>22</v>
      </c>
      <c r="B38" s="514" t="s">
        <v>1369</v>
      </c>
      <c r="C38" s="514" t="s">
        <v>1406</v>
      </c>
      <c r="D38" s="515" t="s">
        <v>10</v>
      </c>
      <c r="E38" s="514" t="s">
        <v>1409</v>
      </c>
      <c r="F38" s="515">
        <v>1</v>
      </c>
      <c r="G38" s="514">
        <v>23.5</v>
      </c>
      <c r="H38" s="514"/>
      <c r="I38" s="514" t="s">
        <v>11</v>
      </c>
      <c r="J38" s="514"/>
      <c r="K38" s="514" t="s">
        <v>1373</v>
      </c>
      <c r="L38" s="514" t="s">
        <v>1372</v>
      </c>
    </row>
    <row r="39" spans="1:14" s="289" customFormat="1" ht="13.5" thickBot="1" x14ac:dyDescent="0.25">
      <c r="A39" s="507">
        <v>23</v>
      </c>
      <c r="B39" s="367" t="s">
        <v>1369</v>
      </c>
      <c r="C39" s="367" t="s">
        <v>1406</v>
      </c>
      <c r="D39" s="507" t="s">
        <v>10</v>
      </c>
      <c r="E39" s="367" t="s">
        <v>1408</v>
      </c>
      <c r="F39" s="507">
        <v>1</v>
      </c>
      <c r="G39" s="367">
        <v>24</v>
      </c>
      <c r="H39" s="1183"/>
      <c r="I39" s="367" t="s">
        <v>11</v>
      </c>
      <c r="J39" s="367"/>
      <c r="K39" s="367" t="s">
        <v>1373</v>
      </c>
      <c r="L39" s="367" t="s">
        <v>1372</v>
      </c>
    </row>
    <row r="40" spans="1:14" s="289" customFormat="1" ht="13.5" thickBot="1" x14ac:dyDescent="0.25">
      <c r="A40" s="500">
        <v>24</v>
      </c>
      <c r="B40" s="501" t="s">
        <v>1369</v>
      </c>
      <c r="C40" s="501" t="s">
        <v>1410</v>
      </c>
      <c r="D40" s="500" t="s">
        <v>10</v>
      </c>
      <c r="E40" s="501" t="s">
        <v>1405</v>
      </c>
      <c r="F40" s="500">
        <v>2</v>
      </c>
      <c r="G40" s="501">
        <v>98</v>
      </c>
      <c r="H40" s="501">
        <v>98</v>
      </c>
      <c r="I40" s="501" t="s">
        <v>11</v>
      </c>
      <c r="J40" s="501"/>
      <c r="K40" s="501">
        <v>123402.35</v>
      </c>
      <c r="L40" s="501" t="s">
        <v>1372</v>
      </c>
    </row>
    <row r="41" spans="1:14" s="289" customFormat="1" ht="13.5" thickBot="1" x14ac:dyDescent="0.25">
      <c r="A41" s="500">
        <v>25</v>
      </c>
      <c r="B41" s="501" t="s">
        <v>1369</v>
      </c>
      <c r="C41" s="501" t="s">
        <v>1411</v>
      </c>
      <c r="D41" s="500" t="s">
        <v>10</v>
      </c>
      <c r="E41" s="501" t="s">
        <v>842</v>
      </c>
      <c r="F41" s="500">
        <v>2</v>
      </c>
      <c r="G41" s="501">
        <v>144</v>
      </c>
      <c r="H41" s="501">
        <v>144</v>
      </c>
      <c r="I41" s="501" t="s">
        <v>11</v>
      </c>
      <c r="J41" s="501"/>
      <c r="K41" s="501">
        <v>201665.59</v>
      </c>
      <c r="L41" s="501" t="s">
        <v>1372</v>
      </c>
    </row>
    <row r="42" spans="1:14" s="289" customFormat="1" x14ac:dyDescent="0.2">
      <c r="A42" s="515">
        <v>26</v>
      </c>
      <c r="B42" s="514" t="s">
        <v>1369</v>
      </c>
      <c r="C42" s="514" t="s">
        <v>1412</v>
      </c>
      <c r="D42" s="515" t="s">
        <v>10</v>
      </c>
      <c r="E42" s="1198" t="s">
        <v>1413</v>
      </c>
      <c r="F42" s="515">
        <v>6</v>
      </c>
      <c r="G42" s="514">
        <v>30</v>
      </c>
      <c r="H42" s="514">
        <f>SUM(G42:G43)</f>
        <v>120</v>
      </c>
      <c r="I42" s="514" t="s">
        <v>11</v>
      </c>
      <c r="J42" s="514"/>
      <c r="K42" s="514">
        <v>3528.91</v>
      </c>
      <c r="L42" s="514" t="s">
        <v>1372</v>
      </c>
      <c r="M42" s="1199"/>
      <c r="N42" s="1199"/>
    </row>
    <row r="43" spans="1:14" s="289" customFormat="1" ht="13.5" thickBot="1" x14ac:dyDescent="0.25">
      <c r="A43" s="507">
        <v>27</v>
      </c>
      <c r="B43" s="367" t="s">
        <v>1369</v>
      </c>
      <c r="C43" s="367" t="s">
        <v>1414</v>
      </c>
      <c r="D43" s="507" t="s">
        <v>10</v>
      </c>
      <c r="E43" s="1200" t="s">
        <v>1415</v>
      </c>
      <c r="F43" s="507">
        <v>2</v>
      </c>
      <c r="G43" s="367">
        <v>90</v>
      </c>
      <c r="H43" s="1183"/>
      <c r="I43" s="367" t="s">
        <v>11</v>
      </c>
      <c r="J43" s="367"/>
      <c r="K43" s="367">
        <v>168212.38999999998</v>
      </c>
      <c r="L43" s="367" t="s">
        <v>1372</v>
      </c>
    </row>
    <row r="44" spans="1:14" s="289" customFormat="1" x14ac:dyDescent="0.2">
      <c r="A44" s="515">
        <v>28</v>
      </c>
      <c r="B44" s="514" t="s">
        <v>1369</v>
      </c>
      <c r="C44" s="514" t="s">
        <v>1416</v>
      </c>
      <c r="D44" s="515" t="s">
        <v>10</v>
      </c>
      <c r="E44" s="514" t="s">
        <v>37</v>
      </c>
      <c r="F44" s="515">
        <v>1</v>
      </c>
      <c r="G44" s="514">
        <v>24</v>
      </c>
      <c r="H44" s="1201">
        <f>SUM(G44:G46)</f>
        <v>106</v>
      </c>
      <c r="I44" s="514" t="s">
        <v>11</v>
      </c>
      <c r="J44" s="514"/>
      <c r="K44" s="514">
        <v>139658.26</v>
      </c>
      <c r="L44" s="514" t="s">
        <v>1372</v>
      </c>
    </row>
    <row r="45" spans="1:14" s="289" customFormat="1" x14ac:dyDescent="0.2">
      <c r="A45" s="515">
        <v>29</v>
      </c>
      <c r="B45" s="514" t="s">
        <v>1369</v>
      </c>
      <c r="C45" s="514" t="s">
        <v>1416</v>
      </c>
      <c r="D45" s="515" t="s">
        <v>10</v>
      </c>
      <c r="E45" s="514" t="s">
        <v>1417</v>
      </c>
      <c r="F45" s="515">
        <v>1</v>
      </c>
      <c r="G45" s="514">
        <v>30</v>
      </c>
      <c r="H45" s="1197"/>
      <c r="I45" s="514" t="s">
        <v>11</v>
      </c>
      <c r="J45" s="514"/>
      <c r="K45" s="514" t="s">
        <v>1373</v>
      </c>
      <c r="L45" s="514" t="s">
        <v>1372</v>
      </c>
    </row>
    <row r="46" spans="1:14" s="289" customFormat="1" ht="13.5" thickBot="1" x14ac:dyDescent="0.25">
      <c r="A46" s="507">
        <v>30</v>
      </c>
      <c r="B46" s="367" t="s">
        <v>1369</v>
      </c>
      <c r="C46" s="367" t="s">
        <v>1416</v>
      </c>
      <c r="D46" s="507" t="s">
        <v>10</v>
      </c>
      <c r="E46" s="367" t="s">
        <v>1405</v>
      </c>
      <c r="F46" s="507">
        <v>2</v>
      </c>
      <c r="G46" s="367">
        <v>52</v>
      </c>
      <c r="H46" s="367"/>
      <c r="I46" s="367" t="s">
        <v>11</v>
      </c>
      <c r="J46" s="367"/>
      <c r="K46" s="367" t="s">
        <v>1373</v>
      </c>
      <c r="L46" s="367" t="s">
        <v>1372</v>
      </c>
    </row>
    <row r="47" spans="1:14" s="289" customFormat="1" ht="13.5" thickBot="1" x14ac:dyDescent="0.25">
      <c r="A47" s="500">
        <v>31</v>
      </c>
      <c r="B47" s="501" t="s">
        <v>1369</v>
      </c>
      <c r="C47" s="501" t="s">
        <v>1418</v>
      </c>
      <c r="D47" s="500" t="s">
        <v>10</v>
      </c>
      <c r="E47" s="501" t="s">
        <v>1419</v>
      </c>
      <c r="F47" s="500">
        <v>2</v>
      </c>
      <c r="G47" s="501">
        <v>90</v>
      </c>
      <c r="H47" s="501">
        <v>90</v>
      </c>
      <c r="I47" s="501" t="s">
        <v>11</v>
      </c>
      <c r="J47" s="501"/>
      <c r="K47" s="501">
        <v>159122.16</v>
      </c>
      <c r="L47" s="501" t="s">
        <v>1372</v>
      </c>
    </row>
    <row r="48" spans="1:14" s="289" customFormat="1" x14ac:dyDescent="0.2">
      <c r="A48" s="515">
        <v>32</v>
      </c>
      <c r="B48" s="514" t="s">
        <v>1369</v>
      </c>
      <c r="C48" s="514" t="s">
        <v>1420</v>
      </c>
      <c r="D48" s="515" t="s">
        <v>10</v>
      </c>
      <c r="E48" s="514" t="s">
        <v>41</v>
      </c>
      <c r="F48" s="515">
        <v>2</v>
      </c>
      <c r="G48" s="514">
        <v>60</v>
      </c>
      <c r="H48" s="514">
        <f>SUM(G48:G49)</f>
        <v>84</v>
      </c>
      <c r="I48" s="514" t="s">
        <v>11</v>
      </c>
      <c r="J48" s="514"/>
      <c r="K48" s="514">
        <v>280804.23</v>
      </c>
      <c r="L48" s="514" t="s">
        <v>1372</v>
      </c>
    </row>
    <row r="49" spans="1:12" s="289" customFormat="1" ht="13.5" thickBot="1" x14ac:dyDescent="0.25">
      <c r="A49" s="507">
        <v>33</v>
      </c>
      <c r="B49" s="367" t="s">
        <v>1369</v>
      </c>
      <c r="C49" s="367" t="s">
        <v>1420</v>
      </c>
      <c r="D49" s="507" t="s">
        <v>10</v>
      </c>
      <c r="E49" s="367" t="s">
        <v>1405</v>
      </c>
      <c r="F49" s="507">
        <v>1</v>
      </c>
      <c r="G49" s="367">
        <v>24</v>
      </c>
      <c r="H49" s="1183"/>
      <c r="I49" s="367" t="s">
        <v>11</v>
      </c>
      <c r="J49" s="367"/>
      <c r="K49" s="367" t="s">
        <v>1373</v>
      </c>
      <c r="L49" s="367" t="s">
        <v>1372</v>
      </c>
    </row>
    <row r="50" spans="1:12" s="289" customFormat="1" ht="13.5" thickBot="1" x14ac:dyDescent="0.25">
      <c r="A50" s="500">
        <v>34</v>
      </c>
      <c r="B50" s="501" t="s">
        <v>1369</v>
      </c>
      <c r="C50" s="501" t="s">
        <v>1421</v>
      </c>
      <c r="D50" s="500" t="s">
        <v>10</v>
      </c>
      <c r="E50" s="501" t="s">
        <v>1422</v>
      </c>
      <c r="F50" s="500">
        <v>1</v>
      </c>
      <c r="G50" s="501">
        <v>70</v>
      </c>
      <c r="H50" s="501">
        <v>70</v>
      </c>
      <c r="I50" s="501" t="s">
        <v>306</v>
      </c>
      <c r="J50" s="501"/>
      <c r="K50" s="501">
        <v>17.73</v>
      </c>
      <c r="L50" s="501" t="s">
        <v>34</v>
      </c>
    </row>
    <row r="51" spans="1:12" s="289" customFormat="1" x14ac:dyDescent="0.2">
      <c r="A51" s="515">
        <v>35</v>
      </c>
      <c r="B51" s="514" t="s">
        <v>1369</v>
      </c>
      <c r="C51" s="514" t="s">
        <v>1423</v>
      </c>
      <c r="D51" s="515" t="s">
        <v>10</v>
      </c>
      <c r="E51" s="514" t="s">
        <v>1405</v>
      </c>
      <c r="F51" s="515">
        <v>1</v>
      </c>
      <c r="G51" s="514">
        <v>35</v>
      </c>
      <c r="H51" s="514">
        <f>SUM(G51:G53)</f>
        <v>110.8</v>
      </c>
      <c r="I51" s="514" t="s">
        <v>11</v>
      </c>
      <c r="J51" s="514"/>
      <c r="K51" s="514">
        <v>202605.83000000002</v>
      </c>
      <c r="L51" s="514" t="s">
        <v>1372</v>
      </c>
    </row>
    <row r="52" spans="1:12" s="289" customFormat="1" x14ac:dyDescent="0.2">
      <c r="A52" s="515">
        <v>36</v>
      </c>
      <c r="B52" s="514" t="s">
        <v>1369</v>
      </c>
      <c r="C52" s="514" t="s">
        <v>1423</v>
      </c>
      <c r="D52" s="515" t="s">
        <v>10</v>
      </c>
      <c r="E52" s="514" t="s">
        <v>1405</v>
      </c>
      <c r="F52" s="515">
        <v>2</v>
      </c>
      <c r="G52" s="514">
        <v>50</v>
      </c>
      <c r="H52" s="1202"/>
      <c r="I52" s="514" t="s">
        <v>11</v>
      </c>
      <c r="J52" s="514"/>
      <c r="K52" s="514" t="s">
        <v>1373</v>
      </c>
      <c r="L52" s="514" t="s">
        <v>1372</v>
      </c>
    </row>
    <row r="53" spans="1:12" s="289" customFormat="1" ht="13.5" thickBot="1" x14ac:dyDescent="0.25">
      <c r="A53" s="507">
        <v>37</v>
      </c>
      <c r="B53" s="367" t="s">
        <v>1369</v>
      </c>
      <c r="C53" s="367" t="s">
        <v>1423</v>
      </c>
      <c r="D53" s="507" t="s">
        <v>10</v>
      </c>
      <c r="E53" s="367" t="s">
        <v>1424</v>
      </c>
      <c r="F53" s="507">
        <v>1</v>
      </c>
      <c r="G53" s="367">
        <v>25.8</v>
      </c>
      <c r="H53" s="1183"/>
      <c r="I53" s="367" t="s">
        <v>11</v>
      </c>
      <c r="J53" s="367"/>
      <c r="K53" s="367" t="s">
        <v>1373</v>
      </c>
      <c r="L53" s="367" t="s">
        <v>1372</v>
      </c>
    </row>
    <row r="54" spans="1:12" s="289" customFormat="1" ht="13.5" thickBot="1" x14ac:dyDescent="0.25">
      <c r="A54" s="500">
        <v>38</v>
      </c>
      <c r="B54" s="501" t="s">
        <v>1369</v>
      </c>
      <c r="C54" s="501" t="s">
        <v>1425</v>
      </c>
      <c r="D54" s="500" t="s">
        <v>10</v>
      </c>
      <c r="E54" s="501" t="s">
        <v>28</v>
      </c>
      <c r="F54" s="500">
        <v>1</v>
      </c>
      <c r="G54" s="501">
        <v>70</v>
      </c>
      <c r="H54" s="501">
        <v>70</v>
      </c>
      <c r="I54" s="501" t="s">
        <v>11</v>
      </c>
      <c r="J54" s="501"/>
      <c r="K54" s="501">
        <v>320258.71999999997</v>
      </c>
      <c r="L54" s="501" t="s">
        <v>1372</v>
      </c>
    </row>
    <row r="55" spans="1:12" s="289" customFormat="1" ht="13.5" thickBot="1" x14ac:dyDescent="0.25">
      <c r="A55" s="500">
        <v>39</v>
      </c>
      <c r="B55" s="501" t="s">
        <v>1369</v>
      </c>
      <c r="C55" s="501" t="s">
        <v>1426</v>
      </c>
      <c r="D55" s="500" t="s">
        <v>10</v>
      </c>
      <c r="E55" s="501" t="s">
        <v>1427</v>
      </c>
      <c r="F55" s="500">
        <v>2</v>
      </c>
      <c r="G55" s="501">
        <v>160</v>
      </c>
      <c r="H55" s="501">
        <v>160</v>
      </c>
      <c r="I55" s="501" t="s">
        <v>268</v>
      </c>
      <c r="J55" s="501"/>
      <c r="K55" s="501">
        <v>15.95</v>
      </c>
      <c r="L55" s="501" t="s">
        <v>34</v>
      </c>
    </row>
    <row r="56" spans="1:12" s="289" customFormat="1" ht="13.5" thickBot="1" x14ac:dyDescent="0.25">
      <c r="A56" s="507">
        <v>40</v>
      </c>
      <c r="B56" s="367" t="s">
        <v>1369</v>
      </c>
      <c r="C56" s="367" t="s">
        <v>1428</v>
      </c>
      <c r="D56" s="507" t="s">
        <v>10</v>
      </c>
      <c r="E56" s="367" t="s">
        <v>1427</v>
      </c>
      <c r="F56" s="507">
        <v>2</v>
      </c>
      <c r="G56" s="367">
        <v>160</v>
      </c>
      <c r="H56" s="367">
        <v>160</v>
      </c>
      <c r="I56" s="367" t="s">
        <v>268</v>
      </c>
      <c r="J56" s="367"/>
      <c r="K56" s="367">
        <v>18.57</v>
      </c>
      <c r="L56" s="367" t="s">
        <v>34</v>
      </c>
    </row>
    <row r="57" spans="1:12" s="289" customFormat="1" x14ac:dyDescent="0.2">
      <c r="A57" s="515">
        <v>41</v>
      </c>
      <c r="B57" s="514" t="s">
        <v>1369</v>
      </c>
      <c r="C57" s="514" t="s">
        <v>1429</v>
      </c>
      <c r="D57" s="515" t="s">
        <v>10</v>
      </c>
      <c r="E57" s="514" t="s">
        <v>1430</v>
      </c>
      <c r="F57" s="515">
        <v>1</v>
      </c>
      <c r="G57" s="514">
        <v>24</v>
      </c>
      <c r="H57" s="1201">
        <f>SUM(G57:G60)</f>
        <v>106</v>
      </c>
      <c r="I57" s="514" t="s">
        <v>11</v>
      </c>
      <c r="J57" s="514"/>
      <c r="K57" s="514">
        <v>138585.74000000002</v>
      </c>
      <c r="L57" s="514" t="s">
        <v>1372</v>
      </c>
    </row>
    <row r="58" spans="1:12" s="289" customFormat="1" x14ac:dyDescent="0.2">
      <c r="A58" s="515">
        <v>42</v>
      </c>
      <c r="B58" s="514" t="s">
        <v>1369</v>
      </c>
      <c r="C58" s="514" t="s">
        <v>1429</v>
      </c>
      <c r="D58" s="515" t="s">
        <v>10</v>
      </c>
      <c r="E58" s="514" t="s">
        <v>1431</v>
      </c>
      <c r="F58" s="515">
        <v>1</v>
      </c>
      <c r="G58" s="514">
        <v>31</v>
      </c>
      <c r="H58" s="1197"/>
      <c r="I58" s="514" t="s">
        <v>11</v>
      </c>
      <c r="J58" s="514"/>
      <c r="K58" s="514" t="s">
        <v>1373</v>
      </c>
      <c r="L58" s="514" t="s">
        <v>1372</v>
      </c>
    </row>
    <row r="59" spans="1:12" s="289" customFormat="1" x14ac:dyDescent="0.2">
      <c r="A59" s="515">
        <v>43</v>
      </c>
      <c r="B59" s="514" t="s">
        <v>1369</v>
      </c>
      <c r="C59" s="514" t="s">
        <v>1429</v>
      </c>
      <c r="D59" s="515" t="s">
        <v>10</v>
      </c>
      <c r="E59" s="514" t="s">
        <v>1432</v>
      </c>
      <c r="F59" s="515">
        <v>1</v>
      </c>
      <c r="G59" s="1203">
        <v>27</v>
      </c>
      <c r="H59" s="1204"/>
      <c r="I59" s="514" t="s">
        <v>11</v>
      </c>
      <c r="J59" s="514"/>
      <c r="K59" s="514" t="s">
        <v>1373</v>
      </c>
      <c r="L59" s="514" t="s">
        <v>1372</v>
      </c>
    </row>
    <row r="60" spans="1:12" s="289" customFormat="1" ht="13.5" thickBot="1" x14ac:dyDescent="0.25">
      <c r="A60" s="1187">
        <v>44</v>
      </c>
      <c r="B60" s="1186" t="s">
        <v>1369</v>
      </c>
      <c r="C60" s="1186" t="s">
        <v>1429</v>
      </c>
      <c r="D60" s="1187" t="s">
        <v>10</v>
      </c>
      <c r="E60" s="1186" t="s">
        <v>1433</v>
      </c>
      <c r="F60" s="1187">
        <v>1</v>
      </c>
      <c r="G60" s="1188">
        <v>24</v>
      </c>
      <c r="H60" s="1188"/>
      <c r="I60" s="1186" t="s">
        <v>11</v>
      </c>
      <c r="J60" s="1186"/>
      <c r="K60" s="1188" t="s">
        <v>1373</v>
      </c>
      <c r="L60" s="1186" t="s">
        <v>1372</v>
      </c>
    </row>
    <row r="61" spans="1:12" x14ac:dyDescent="0.2">
      <c r="A61" s="273"/>
      <c r="B61" s="273"/>
      <c r="C61" s="273"/>
      <c r="D61" s="273"/>
      <c r="E61" s="1205"/>
      <c r="F61" s="1206"/>
      <c r="G61" s="273"/>
      <c r="H61" s="273"/>
      <c r="I61" s="273"/>
      <c r="J61" s="273"/>
      <c r="K61" s="273"/>
    </row>
    <row r="62" spans="1:12" x14ac:dyDescent="0.2">
      <c r="A62" s="273"/>
      <c r="B62" s="273"/>
      <c r="C62" s="273"/>
      <c r="D62" s="273"/>
      <c r="E62" s="273"/>
      <c r="F62" s="273"/>
      <c r="G62" s="273"/>
      <c r="H62" s="273"/>
      <c r="I62" s="273"/>
      <c r="J62" s="273"/>
      <c r="K62" s="273"/>
    </row>
    <row r="63" spans="1:12" ht="13.5" thickBot="1" x14ac:dyDescent="0.25"/>
    <row r="64" spans="1:12" ht="16.5" thickTop="1" thickBot="1" x14ac:dyDescent="0.3">
      <c r="A64" s="240" t="s">
        <v>260</v>
      </c>
      <c r="B64" s="1260" t="s">
        <v>261</v>
      </c>
      <c r="C64" s="1262"/>
      <c r="D64" s="1260" t="s">
        <v>262</v>
      </c>
      <c r="E64" s="1261"/>
      <c r="F64" s="1261"/>
      <c r="G64" s="1261"/>
      <c r="H64" s="1261"/>
      <c r="I64" s="1261"/>
      <c r="J64" s="1261"/>
      <c r="K64" s="1261"/>
      <c r="L64" s="1262"/>
    </row>
    <row r="65" spans="1:12" ht="15.75" thickTop="1" x14ac:dyDescent="0.25">
      <c r="A65" s="241"/>
      <c r="B65" s="242" t="s">
        <v>263</v>
      </c>
      <c r="C65" s="243" t="s">
        <v>264</v>
      </c>
      <c r="D65" s="1280" t="s">
        <v>265</v>
      </c>
      <c r="E65" s="1281"/>
      <c r="F65" s="1282" t="s">
        <v>266</v>
      </c>
      <c r="G65" s="1266"/>
      <c r="H65" s="1266"/>
      <c r="I65" s="1266"/>
      <c r="J65" s="1267"/>
      <c r="K65" s="244" t="s">
        <v>267</v>
      </c>
      <c r="L65" s="243" t="s">
        <v>268</v>
      </c>
    </row>
    <row r="66" spans="1:12" ht="15" x14ac:dyDescent="0.25">
      <c r="A66" s="241"/>
      <c r="B66" s="245" t="s">
        <v>269</v>
      </c>
      <c r="C66" s="246" t="s">
        <v>10</v>
      </c>
      <c r="D66" s="1268" t="s">
        <v>270</v>
      </c>
      <c r="E66" s="1270"/>
      <c r="F66" s="1277" t="s">
        <v>271</v>
      </c>
      <c r="G66" s="1269"/>
      <c r="H66" s="1269"/>
      <c r="I66" s="1269"/>
      <c r="J66" s="1271"/>
      <c r="K66" s="247" t="s">
        <v>272</v>
      </c>
      <c r="L66" s="246" t="s">
        <v>273</v>
      </c>
    </row>
    <row r="67" spans="1:12" ht="15" x14ac:dyDescent="0.25">
      <c r="A67" s="241"/>
      <c r="B67" s="245" t="s">
        <v>274</v>
      </c>
      <c r="C67" s="246" t="s">
        <v>275</v>
      </c>
      <c r="D67" s="1268" t="s">
        <v>276</v>
      </c>
      <c r="E67" s="1270"/>
      <c r="F67" s="1277" t="s">
        <v>277</v>
      </c>
      <c r="G67" s="1269"/>
      <c r="H67" s="1269"/>
      <c r="I67" s="1269"/>
      <c r="J67" s="1271"/>
      <c r="K67" s="247" t="s">
        <v>278</v>
      </c>
      <c r="L67" s="246" t="s">
        <v>0</v>
      </c>
    </row>
    <row r="68" spans="1:12" ht="15.75" thickBot="1" x14ac:dyDescent="0.3">
      <c r="A68" s="241"/>
      <c r="B68" s="248" t="s">
        <v>279</v>
      </c>
      <c r="C68" s="249" t="s">
        <v>280</v>
      </c>
      <c r="D68" s="1268" t="s">
        <v>281</v>
      </c>
      <c r="E68" s="1270"/>
      <c r="F68" s="1277" t="s">
        <v>11</v>
      </c>
      <c r="G68" s="1269"/>
      <c r="H68" s="1269"/>
      <c r="I68" s="1269"/>
      <c r="J68" s="1271"/>
      <c r="K68" s="247" t="s">
        <v>3</v>
      </c>
      <c r="L68" s="246" t="s">
        <v>3</v>
      </c>
    </row>
    <row r="69" spans="1:12" ht="16.5" thickTop="1" thickBot="1" x14ac:dyDescent="0.3">
      <c r="A69" s="250"/>
      <c r="B69" s="251"/>
      <c r="C69" s="251"/>
      <c r="D69" s="1257" t="s">
        <v>282</v>
      </c>
      <c r="E69" s="1258"/>
      <c r="F69" s="1258" t="s">
        <v>283</v>
      </c>
      <c r="G69" s="1258"/>
      <c r="H69" s="1258"/>
      <c r="I69" s="1258"/>
      <c r="J69" s="1259"/>
      <c r="K69" s="252"/>
      <c r="L69" s="249"/>
    </row>
    <row r="70" spans="1:12" ht="16.5" thickTop="1" thickBot="1" x14ac:dyDescent="0.3">
      <c r="A70" s="250"/>
      <c r="B70" s="253" t="s">
        <v>284</v>
      </c>
      <c r="C70" s="253"/>
      <c r="D70" s="254"/>
      <c r="E70" s="269"/>
      <c r="F70" s="255"/>
      <c r="G70" s="1260" t="s">
        <v>285</v>
      </c>
      <c r="H70" s="1261"/>
      <c r="I70" s="1261"/>
      <c r="J70" s="1261"/>
      <c r="K70" s="1261"/>
      <c r="L70" s="1262"/>
    </row>
    <row r="71" spans="1:12" ht="15.75" thickTop="1" x14ac:dyDescent="0.25">
      <c r="A71" s="250"/>
      <c r="B71" s="256" t="s">
        <v>286</v>
      </c>
      <c r="C71" s="256"/>
      <c r="D71" s="254"/>
      <c r="E71" s="269"/>
      <c r="F71" s="255"/>
      <c r="G71" s="1263" t="s">
        <v>287</v>
      </c>
      <c r="H71" s="1264"/>
      <c r="I71" s="1265"/>
      <c r="J71" s="1266" t="s">
        <v>288</v>
      </c>
      <c r="K71" s="1266"/>
      <c r="L71" s="1267"/>
    </row>
    <row r="72" spans="1:12" ht="15" x14ac:dyDescent="0.25">
      <c r="A72" s="250"/>
      <c r="B72" s="256"/>
      <c r="C72" s="256"/>
      <c r="D72" s="254"/>
      <c r="E72" s="269"/>
      <c r="F72" s="255"/>
      <c r="G72" s="1268" t="s">
        <v>289</v>
      </c>
      <c r="H72" s="1269"/>
      <c r="I72" s="1270"/>
      <c r="J72" s="1269" t="s">
        <v>290</v>
      </c>
      <c r="K72" s="1269"/>
      <c r="L72" s="1271"/>
    </row>
    <row r="73" spans="1:12" ht="15" x14ac:dyDescent="0.25">
      <c r="A73" s="250"/>
      <c r="B73" s="253" t="s">
        <v>291</v>
      </c>
      <c r="C73" s="256"/>
      <c r="D73" s="254"/>
      <c r="E73" s="269"/>
      <c r="F73" s="255"/>
      <c r="G73" s="1268" t="s">
        <v>292</v>
      </c>
      <c r="H73" s="1269"/>
      <c r="I73" s="1270"/>
      <c r="J73" s="1269" t="s">
        <v>293</v>
      </c>
      <c r="K73" s="1269"/>
      <c r="L73" s="1271"/>
    </row>
    <row r="74" spans="1:12" ht="15.75" thickBot="1" x14ac:dyDescent="0.3">
      <c r="A74" s="250"/>
      <c r="B74" s="1272" t="s">
        <v>294</v>
      </c>
      <c r="C74" s="1272"/>
      <c r="D74" s="254"/>
      <c r="E74" s="269"/>
      <c r="F74" s="255"/>
      <c r="G74" s="1273" t="s">
        <v>295</v>
      </c>
      <c r="H74" s="1274"/>
      <c r="I74" s="1275"/>
      <c r="J74" s="1274" t="s">
        <v>296</v>
      </c>
      <c r="K74" s="1274"/>
      <c r="L74" s="1276"/>
    </row>
    <row r="75" spans="1:12" ht="15.75" thickTop="1" x14ac:dyDescent="0.25">
      <c r="A75" s="250"/>
      <c r="B75" s="256"/>
      <c r="C75" s="256"/>
      <c r="D75" s="254"/>
      <c r="E75" s="269"/>
      <c r="F75" s="255"/>
      <c r="G75" s="255"/>
      <c r="H75" s="255"/>
      <c r="I75" s="255"/>
      <c r="J75" s="255"/>
      <c r="K75" s="257"/>
      <c r="L75" s="256"/>
    </row>
    <row r="76" spans="1:12" ht="15" x14ac:dyDescent="0.25">
      <c r="A76" s="250"/>
      <c r="B76" s="258" t="s">
        <v>297</v>
      </c>
      <c r="C76" s="258"/>
      <c r="D76" s="259"/>
      <c r="E76" s="268"/>
      <c r="F76" s="250"/>
      <c r="G76" s="250"/>
      <c r="H76" s="250"/>
      <c r="I76" s="250"/>
      <c r="J76" s="250"/>
      <c r="K76" s="260"/>
      <c r="L76" s="261"/>
    </row>
    <row r="77" spans="1:12" ht="15" x14ac:dyDescent="0.25">
      <c r="A77" s="250"/>
      <c r="B77" s="1256" t="s">
        <v>298</v>
      </c>
      <c r="C77" s="1256"/>
      <c r="D77" s="259"/>
      <c r="E77" s="268"/>
      <c r="F77" s="250"/>
      <c r="G77" s="250"/>
      <c r="H77" s="250"/>
      <c r="I77" s="250"/>
      <c r="J77" s="250"/>
      <c r="K77" s="260"/>
      <c r="L77" s="261"/>
    </row>
    <row r="78" spans="1:12" ht="15" x14ac:dyDescent="0.25">
      <c r="A78" s="250"/>
      <c r="B78" s="258" t="s">
        <v>299</v>
      </c>
      <c r="C78" s="261"/>
      <c r="D78" s="259"/>
      <c r="E78" s="268"/>
      <c r="F78" s="250"/>
      <c r="G78" s="250"/>
      <c r="H78" s="250"/>
      <c r="I78" s="250"/>
      <c r="J78" s="250"/>
      <c r="K78" s="260"/>
      <c r="L78" s="261"/>
    </row>
    <row r="79" spans="1:12" ht="15" x14ac:dyDescent="0.25">
      <c r="A79" s="250"/>
      <c r="B79" s="258"/>
      <c r="C79" s="261"/>
      <c r="D79" s="259"/>
      <c r="E79" s="268"/>
      <c r="F79" s="250"/>
      <c r="G79" s="250"/>
      <c r="H79" s="250"/>
      <c r="I79" s="250"/>
      <c r="J79" s="250"/>
      <c r="K79" s="260"/>
      <c r="L79" s="261"/>
    </row>
    <row r="80" spans="1:12" ht="15" x14ac:dyDescent="0.25">
      <c r="A80" s="250"/>
      <c r="B80" s="258"/>
      <c r="C80" s="261"/>
      <c r="D80" s="259"/>
      <c r="E80" s="268"/>
      <c r="F80" s="250"/>
      <c r="G80" s="250"/>
      <c r="H80" s="250"/>
      <c r="I80" s="250"/>
      <c r="J80" s="250"/>
      <c r="K80" s="260"/>
      <c r="L80" s="261"/>
    </row>
  </sheetData>
  <mergeCells count="25">
    <mergeCell ref="A1:K1"/>
    <mergeCell ref="A3:K3"/>
    <mergeCell ref="B64:C64"/>
    <mergeCell ref="D64:L64"/>
    <mergeCell ref="D65:E65"/>
    <mergeCell ref="F65:J65"/>
    <mergeCell ref="G72:I72"/>
    <mergeCell ref="J72:L72"/>
    <mergeCell ref="D66:E66"/>
    <mergeCell ref="F66:J66"/>
    <mergeCell ref="D67:E67"/>
    <mergeCell ref="F67:J67"/>
    <mergeCell ref="D68:E68"/>
    <mergeCell ref="F68:J68"/>
    <mergeCell ref="D69:E69"/>
    <mergeCell ref="F69:J69"/>
    <mergeCell ref="G70:L70"/>
    <mergeCell ref="G71:I71"/>
    <mergeCell ref="J71:L71"/>
    <mergeCell ref="B77:C77"/>
    <mergeCell ref="G73:I73"/>
    <mergeCell ref="J73:L73"/>
    <mergeCell ref="B74:C74"/>
    <mergeCell ref="G74:I74"/>
    <mergeCell ref="J74:L74"/>
  </mergeCells>
  <pageMargins left="0.70866141732283472" right="0.70866141732283472" top="0.78740157480314965" bottom="0.78740157480314965" header="0.31496062992125984" footer="0.31496062992125984"/>
  <pageSetup paperSize="8" scale="80" orientation="landscape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Část 1 – OŘ Brno</vt:lpstr>
      <vt:lpstr>Část 2 – OŘ Hradec Králové</vt:lpstr>
      <vt:lpstr>Část 3 – OŘ Ostrava</vt:lpstr>
      <vt:lpstr>Část 4 – OŘ Plzeň</vt:lpstr>
      <vt:lpstr>Část 5 – OŘ Praha (vč. GŘ a CTD</vt:lpstr>
      <vt:lpstr>Část 6 – OŘ Ústí nad Labem</vt:lpstr>
      <vt:lpstr>'Část 1 – OŘ Brno'!Oblast_tisku</vt:lpstr>
      <vt:lpstr>'Část 2 – OŘ Hradec Králové'!Oblast_tisku</vt:lpstr>
      <vt:lpstr>'Část 3 – OŘ Ostrava'!Oblast_tisku</vt:lpstr>
      <vt:lpstr>'Část 4 – OŘ Plzeň'!Oblast_tisku</vt:lpstr>
      <vt:lpstr>'Část 5 – OŘ Praha (vč. GŘ a CTD'!Oblast_tisku</vt:lpstr>
      <vt:lpstr>'Část 6 – OŘ Ústí nad Labem'!Oblast_tisku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Kravcová Denisa</cp:lastModifiedBy>
  <cp:lastPrinted>2023-03-01T10:05:05Z</cp:lastPrinted>
  <dcterms:created xsi:type="dcterms:W3CDTF">2009-03-21T17:02:46Z</dcterms:created>
  <dcterms:modified xsi:type="dcterms:W3CDTF">2023-03-01T10:05:12Z</dcterms:modified>
</cp:coreProperties>
</file>